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165" windowWidth="15480" windowHeight="7920"/>
  </bookViews>
  <sheets>
    <sheet name="17-23" sheetId="20" r:id="rId1"/>
    <sheet name="Лист1" sheetId="21" r:id="rId2"/>
  </sheets>
  <calcPr calcId="124519"/>
</workbook>
</file>

<file path=xl/calcChain.xml><?xml version="1.0" encoding="utf-8"?>
<calcChain xmlns="http://schemas.openxmlformats.org/spreadsheetml/2006/main">
  <c r="AC5" i="20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C4"/>
  <c r="AB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4"/>
  <c r="X5"/>
  <c r="Y5" s="1"/>
  <c r="X6"/>
  <c r="Y6" s="1"/>
  <c r="X7"/>
  <c r="Y7" s="1"/>
  <c r="X8"/>
  <c r="Y8" s="1"/>
  <c r="X9"/>
  <c r="Y9" s="1"/>
  <c r="X10"/>
  <c r="X11"/>
  <c r="Y11" s="1"/>
  <c r="X12"/>
  <c r="Y12" s="1"/>
  <c r="X13"/>
  <c r="Y13" s="1"/>
  <c r="X14"/>
  <c r="Y14" s="1"/>
  <c r="X15"/>
  <c r="Y15" s="1"/>
  <c r="X16"/>
  <c r="X17"/>
  <c r="Y17" s="1"/>
  <c r="X18"/>
  <c r="X19"/>
  <c r="Y19" s="1"/>
  <c r="X20"/>
  <c r="Y20" s="1"/>
  <c r="X21"/>
  <c r="Y21" s="1"/>
  <c r="X22"/>
  <c r="Y22" s="1"/>
  <c r="T5"/>
  <c r="U5" s="1"/>
  <c r="T6"/>
  <c r="U6" s="1"/>
  <c r="T7"/>
  <c r="U7" s="1"/>
  <c r="T8"/>
  <c r="U8" s="1"/>
  <c r="T9"/>
  <c r="U9" s="1"/>
  <c r="T10"/>
  <c r="T11"/>
  <c r="U11" s="1"/>
  <c r="T12"/>
  <c r="U12" s="1"/>
  <c r="T13"/>
  <c r="U13" s="1"/>
  <c r="T14"/>
  <c r="U14" s="1"/>
  <c r="T15"/>
  <c r="U15" s="1"/>
  <c r="T16"/>
  <c r="T17"/>
  <c r="U17" s="1"/>
  <c r="T18"/>
  <c r="T19"/>
  <c r="U19" s="1"/>
  <c r="T20"/>
  <c r="U20" s="1"/>
  <c r="T21"/>
  <c r="U21" s="1"/>
  <c r="T22"/>
  <c r="U22" s="1"/>
  <c r="P5"/>
  <c r="Q5" s="1"/>
  <c r="P6"/>
  <c r="Q6" s="1"/>
  <c r="P7"/>
  <c r="Q7" s="1"/>
  <c r="P8"/>
  <c r="Q8" s="1"/>
  <c r="P9"/>
  <c r="Q9" s="1"/>
  <c r="P10"/>
  <c r="P11"/>
  <c r="Q11" s="1"/>
  <c r="P12"/>
  <c r="Q12" s="1"/>
  <c r="P13"/>
  <c r="Q13" s="1"/>
  <c r="P14"/>
  <c r="Q14" s="1"/>
  <c r="P15"/>
  <c r="Q15" s="1"/>
  <c r="P16"/>
  <c r="P17"/>
  <c r="Q17" s="1"/>
  <c r="P18"/>
  <c r="P19"/>
  <c r="Q19" s="1"/>
  <c r="P20"/>
  <c r="Q20" s="1"/>
  <c r="P21"/>
  <c r="Q21" s="1"/>
  <c r="P22"/>
  <c r="Q22" s="1"/>
  <c r="L5"/>
  <c r="M5" s="1"/>
  <c r="L6"/>
  <c r="M6" s="1"/>
  <c r="L7"/>
  <c r="M7" s="1"/>
  <c r="L8"/>
  <c r="M8" s="1"/>
  <c r="L9"/>
  <c r="M9" s="1"/>
  <c r="L11"/>
  <c r="M11" s="1"/>
  <c r="L12"/>
  <c r="M12" s="1"/>
  <c r="L13"/>
  <c r="M13" s="1"/>
  <c r="L14"/>
  <c r="M14" s="1"/>
  <c r="L15"/>
  <c r="M15" s="1"/>
  <c r="L16"/>
  <c r="L17"/>
  <c r="M17" s="1"/>
  <c r="L18"/>
  <c r="L19"/>
  <c r="M19" s="1"/>
  <c r="L20"/>
  <c r="M20" s="1"/>
  <c r="L21"/>
  <c r="M21" s="1"/>
  <c r="L22"/>
  <c r="M22" s="1"/>
  <c r="X4"/>
  <c r="Y4" s="1"/>
  <c r="T4"/>
  <c r="U4" s="1"/>
  <c r="P4"/>
  <c r="Q4" s="1"/>
  <c r="L4"/>
  <c r="M4" s="1"/>
  <c r="H5"/>
  <c r="I5" s="1"/>
  <c r="H6"/>
  <c r="I6" s="1"/>
  <c r="H7"/>
  <c r="I7" s="1"/>
  <c r="H8"/>
  <c r="I8" s="1"/>
  <c r="H9"/>
  <c r="I9" s="1"/>
  <c r="H11"/>
  <c r="I11" s="1"/>
  <c r="H12"/>
  <c r="I12" s="1"/>
  <c r="H13"/>
  <c r="I13" s="1"/>
  <c r="H14"/>
  <c r="I14" s="1"/>
  <c r="H15"/>
  <c r="I15" s="1"/>
  <c r="H16"/>
  <c r="H17"/>
  <c r="I17" s="1"/>
  <c r="H18"/>
  <c r="H19"/>
  <c r="I19" s="1"/>
  <c r="H20"/>
  <c r="I20" s="1"/>
  <c r="H21"/>
  <c r="I21" s="1"/>
  <c r="H22"/>
  <c r="I22" s="1"/>
  <c r="H4"/>
  <c r="I4" s="1"/>
  <c r="D5"/>
  <c r="E5" s="1"/>
  <c r="D6"/>
  <c r="E6" s="1"/>
  <c r="D7"/>
  <c r="E7" s="1"/>
  <c r="D8"/>
  <c r="E8" s="1"/>
  <c r="D9"/>
  <c r="E9" s="1"/>
  <c r="D10"/>
  <c r="D11"/>
  <c r="E11" s="1"/>
  <c r="D12"/>
  <c r="E12" s="1"/>
  <c r="D13"/>
  <c r="E13" s="1"/>
  <c r="D14"/>
  <c r="E14" s="1"/>
  <c r="D15"/>
  <c r="E15" s="1"/>
  <c r="D16"/>
  <c r="D17"/>
  <c r="E17" s="1"/>
  <c r="D18"/>
  <c r="D19"/>
  <c r="E19" s="1"/>
  <c r="D20"/>
  <c r="E20" s="1"/>
  <c r="D21"/>
  <c r="D22"/>
  <c r="E22" s="1"/>
  <c r="D4"/>
  <c r="E4" s="1"/>
</calcChain>
</file>

<file path=xl/sharedStrings.xml><?xml version="1.0" encoding="utf-8"?>
<sst xmlns="http://schemas.openxmlformats.org/spreadsheetml/2006/main" count="49" uniqueCount="30">
  <si>
    <t>Налоги на совокупный доход</t>
  </si>
  <si>
    <t>Налоги на имущество</t>
  </si>
  <si>
    <t>Госпошлина</t>
  </si>
  <si>
    <t>Итого налоговых доходов</t>
  </si>
  <si>
    <t>Доходы от продажи материальных и нематериальных активов</t>
  </si>
  <si>
    <t>Штрафные санкции, возмещение ущерба</t>
  </si>
  <si>
    <t>Прочие неналоговые доходы</t>
  </si>
  <si>
    <t>Итого неналоговых доходов</t>
  </si>
  <si>
    <t>Доходы  от использования имущества, находящегося в государственной и муниципальной собственности</t>
  </si>
  <si>
    <t>Всего доходов</t>
  </si>
  <si>
    <t>Наименование  источника</t>
  </si>
  <si>
    <t>Доходы от продажи земельных участков, находящ. в муниц собственности</t>
  </si>
  <si>
    <t>Доходы  от реализации имущества, находящегося в  муниц. собственности</t>
  </si>
  <si>
    <t>Доходы от оказания платных услуг</t>
  </si>
  <si>
    <t>Платежи при пользовании природными ресурсами</t>
  </si>
  <si>
    <t>Задолженность по отменен.  налогам</t>
  </si>
  <si>
    <t>план</t>
  </si>
  <si>
    <t>отклонение %</t>
  </si>
  <si>
    <t>первоначальный план</t>
  </si>
  <si>
    <t>исполнение</t>
  </si>
  <si>
    <t>ожидаемое исполнение</t>
  </si>
  <si>
    <t>отклонение от прогноза исполнения 2022г</t>
  </si>
  <si>
    <t>отклонение от исполнения 2021г.</t>
  </si>
  <si>
    <t>отклонение от исполнения 2020</t>
  </si>
  <si>
    <t>НДФЛ</t>
  </si>
  <si>
    <t>Налог на товары (акцизы)</t>
  </si>
  <si>
    <t>Доходы от арендной платы за землю</t>
  </si>
  <si>
    <t>Доходы от аренды муниципального имущества</t>
  </si>
  <si>
    <t>отклонение сумма (+/-)</t>
  </si>
  <si>
    <t>Приложение 1 к заключению на проект бюджета Дальнереченского городского округа Таблица "Анализ планирования и исполнения собственных доходов"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</si>
</sst>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2" borderId="0" xfId="0" applyFill="1"/>
    <xf numFmtId="0" fontId="7" fillId="0" borderId="1" xfId="0" applyFont="1" applyBorder="1" applyAlignment="1">
      <alignment wrapText="1"/>
    </xf>
    <xf numFmtId="0" fontId="7" fillId="0" borderId="0" xfId="0" applyFont="1"/>
    <xf numFmtId="0" fontId="0" fillId="0" borderId="0" xfId="0" applyBorder="1"/>
    <xf numFmtId="164" fontId="0" fillId="0" borderId="0" xfId="0" applyNumberFormat="1"/>
    <xf numFmtId="0" fontId="3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0" fillId="0" borderId="8" xfId="0" applyBorder="1"/>
    <xf numFmtId="164" fontId="0" fillId="0" borderId="9" xfId="0" applyNumberFormat="1" applyBorder="1"/>
    <xf numFmtId="164" fontId="7" fillId="0" borderId="16" xfId="0" applyNumberFormat="1" applyFont="1" applyBorder="1" applyAlignment="1">
      <alignment wrapText="1"/>
    </xf>
    <xf numFmtId="0" fontId="2" fillId="2" borderId="2" xfId="0" applyFont="1" applyFill="1" applyBorder="1"/>
    <xf numFmtId="0" fontId="0" fillId="2" borderId="8" xfId="0" applyFill="1" applyBorder="1"/>
    <xf numFmtId="164" fontId="0" fillId="2" borderId="9" xfId="0" applyNumberFormat="1" applyFill="1" applyBorder="1"/>
    <xf numFmtId="0" fontId="1" fillId="2" borderId="2" xfId="0" applyFont="1" applyFill="1" applyBorder="1"/>
    <xf numFmtId="0" fontId="0" fillId="2" borderId="10" xfId="0" applyFill="1" applyBorder="1"/>
    <xf numFmtId="0" fontId="0" fillId="2" borderId="11" xfId="0" applyFill="1" applyBorder="1"/>
    <xf numFmtId="164" fontId="0" fillId="2" borderId="12" xfId="0" applyNumberForma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0" fillId="2" borderId="0" xfId="0" applyFill="1" applyBorder="1"/>
    <xf numFmtId="0" fontId="7" fillId="0" borderId="9" xfId="0" applyFont="1" applyBorder="1" applyAlignment="1">
      <alignment wrapText="1"/>
    </xf>
    <xf numFmtId="0" fontId="0" fillId="2" borderId="9" xfId="0" applyFill="1" applyBorder="1"/>
    <xf numFmtId="0" fontId="0" fillId="0" borderId="9" xfId="0" applyFill="1" applyBorder="1"/>
    <xf numFmtId="0" fontId="0" fillId="0" borderId="17" xfId="0" applyFill="1" applyBorder="1"/>
    <xf numFmtId="0" fontId="0" fillId="2" borderId="12" xfId="0" applyFill="1" applyBorder="1"/>
    <xf numFmtId="0" fontId="0" fillId="0" borderId="0" xfId="0" applyAlignment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workbookViewId="0">
      <pane xSplit="1" ySplit="3" topLeftCell="B4" activePane="bottomRight" state="frozenSplit"/>
      <selection pane="topRight" activeCell="B1" sqref="B1"/>
      <selection pane="bottomLeft" activeCell="A6" sqref="A6"/>
      <selection pane="bottomRight" sqref="A1:XFD1"/>
    </sheetView>
  </sheetViews>
  <sheetFormatPr defaultRowHeight="15"/>
  <cols>
    <col min="1" max="1" width="28" customWidth="1"/>
    <col min="5" max="5" width="7.140625" style="9" customWidth="1"/>
    <col min="9" max="9" width="7.28515625" style="9" customWidth="1"/>
    <col min="13" max="13" width="7.7109375" style="9" customWidth="1"/>
    <col min="17" max="17" width="7.28515625" style="9" customWidth="1"/>
    <col min="21" max="21" width="7" style="9" customWidth="1"/>
    <col min="25" max="25" width="7.85546875" style="9" customWidth="1"/>
    <col min="30" max="30" width="9.140625" style="8"/>
  </cols>
  <sheetData>
    <row r="1" spans="1:30" s="37" customFormat="1" ht="15.75" thickBot="1">
      <c r="A1" s="37" t="s">
        <v>29</v>
      </c>
    </row>
    <row r="2" spans="1:30" s="1" customFormat="1" ht="15" customHeight="1">
      <c r="A2" s="42" t="s">
        <v>10</v>
      </c>
      <c r="B2" s="44">
        <v>2017</v>
      </c>
      <c r="C2" s="40"/>
      <c r="D2" s="40"/>
      <c r="E2" s="41"/>
      <c r="F2" s="46">
        <v>2018</v>
      </c>
      <c r="G2" s="47"/>
      <c r="H2" s="47"/>
      <c r="I2" s="48"/>
      <c r="J2" s="46">
        <v>2019</v>
      </c>
      <c r="K2" s="47"/>
      <c r="L2" s="47"/>
      <c r="M2" s="48"/>
      <c r="N2" s="49">
        <v>2020</v>
      </c>
      <c r="O2" s="47"/>
      <c r="P2" s="47"/>
      <c r="Q2" s="48"/>
      <c r="R2" s="38">
        <v>2021</v>
      </c>
      <c r="S2" s="39"/>
      <c r="T2" s="39"/>
      <c r="U2" s="45"/>
      <c r="V2" s="38">
        <v>2022</v>
      </c>
      <c r="W2" s="39"/>
      <c r="X2" s="39"/>
      <c r="Y2" s="45"/>
      <c r="Z2" s="38">
        <v>2023</v>
      </c>
      <c r="AA2" s="39"/>
      <c r="AB2" s="40"/>
      <c r="AC2" s="41"/>
      <c r="AD2" s="29"/>
    </row>
    <row r="3" spans="1:30" s="7" customFormat="1" ht="48" customHeight="1">
      <c r="A3" s="43"/>
      <c r="B3" s="17" t="s">
        <v>18</v>
      </c>
      <c r="C3" s="6" t="s">
        <v>19</v>
      </c>
      <c r="D3" s="6" t="s">
        <v>28</v>
      </c>
      <c r="E3" s="18" t="s">
        <v>17</v>
      </c>
      <c r="F3" s="17" t="s">
        <v>18</v>
      </c>
      <c r="G3" s="6" t="s">
        <v>19</v>
      </c>
      <c r="H3" s="6" t="s">
        <v>28</v>
      </c>
      <c r="I3" s="21" t="s">
        <v>17</v>
      </c>
      <c r="J3" s="17" t="s">
        <v>18</v>
      </c>
      <c r="K3" s="6" t="s">
        <v>19</v>
      </c>
      <c r="L3" s="6" t="s">
        <v>28</v>
      </c>
      <c r="M3" s="21" t="s">
        <v>17</v>
      </c>
      <c r="N3" s="17" t="s">
        <v>18</v>
      </c>
      <c r="O3" s="6" t="s">
        <v>19</v>
      </c>
      <c r="P3" s="6" t="s">
        <v>28</v>
      </c>
      <c r="Q3" s="21" t="s">
        <v>17</v>
      </c>
      <c r="R3" s="17" t="s">
        <v>18</v>
      </c>
      <c r="S3" s="6" t="s">
        <v>19</v>
      </c>
      <c r="T3" s="6" t="s">
        <v>28</v>
      </c>
      <c r="U3" s="21" t="s">
        <v>17</v>
      </c>
      <c r="V3" s="17" t="s">
        <v>18</v>
      </c>
      <c r="W3" s="6" t="s">
        <v>20</v>
      </c>
      <c r="X3" s="6" t="s">
        <v>28</v>
      </c>
      <c r="Y3" s="21" t="s">
        <v>17</v>
      </c>
      <c r="Z3" s="17" t="s">
        <v>16</v>
      </c>
      <c r="AA3" s="6" t="s">
        <v>21</v>
      </c>
      <c r="AB3" s="6" t="s">
        <v>22</v>
      </c>
      <c r="AC3" s="32" t="s">
        <v>23</v>
      </c>
      <c r="AD3" s="30"/>
    </row>
    <row r="4" spans="1:30" s="5" customFormat="1" ht="15.75">
      <c r="A4" s="22" t="s">
        <v>9</v>
      </c>
      <c r="B4" s="23">
        <v>283212.90000000002</v>
      </c>
      <c r="C4" s="4">
        <v>286590.3</v>
      </c>
      <c r="D4" s="4">
        <f>C4-B4</f>
        <v>3377.3999999999651</v>
      </c>
      <c r="E4" s="24">
        <f>D4*100/B4</f>
        <v>1.1925304249912221</v>
      </c>
      <c r="F4" s="23">
        <v>281285</v>
      </c>
      <c r="G4" s="4">
        <v>298373.09999999998</v>
      </c>
      <c r="H4" s="4">
        <f>G4-F4</f>
        <v>17088.099999999977</v>
      </c>
      <c r="I4" s="24">
        <f>H4*100/F4</f>
        <v>6.0750128872851299</v>
      </c>
      <c r="J4" s="23">
        <v>351144.64</v>
      </c>
      <c r="K4" s="4">
        <v>354082.3</v>
      </c>
      <c r="L4" s="4">
        <f>K4-J4</f>
        <v>2937.6599999999744</v>
      </c>
      <c r="M4" s="24">
        <f>L4*100/J4</f>
        <v>0.83659542688732891</v>
      </c>
      <c r="N4" s="23">
        <v>398078.7</v>
      </c>
      <c r="O4" s="4">
        <v>410219.19999999995</v>
      </c>
      <c r="P4" s="4">
        <f>O4-N4</f>
        <v>12140.499999999942</v>
      </c>
      <c r="Q4" s="24">
        <f>P4*100/N4</f>
        <v>3.049773826130346</v>
      </c>
      <c r="R4" s="23">
        <v>395145.8</v>
      </c>
      <c r="S4" s="4">
        <v>404727.4</v>
      </c>
      <c r="T4" s="4">
        <f>S4-R4</f>
        <v>9581.6000000000349</v>
      </c>
      <c r="U4" s="24">
        <f>T4*100/R4</f>
        <v>2.4248264817695229</v>
      </c>
      <c r="V4" s="23">
        <v>502268.9</v>
      </c>
      <c r="W4" s="4">
        <v>532852.6</v>
      </c>
      <c r="X4" s="4">
        <f>W4-V4</f>
        <v>30583.699999999953</v>
      </c>
      <c r="Y4" s="24">
        <f>X4*100/V4</f>
        <v>6.0891088418972288</v>
      </c>
      <c r="Z4" s="23">
        <v>450550.9</v>
      </c>
      <c r="AA4" s="4">
        <f>Z4-W4</f>
        <v>-82301.699999999953</v>
      </c>
      <c r="AB4" s="4">
        <f>Z4-S4</f>
        <v>45823.5</v>
      </c>
      <c r="AC4" s="33">
        <f>Z4-O4</f>
        <v>40331.70000000007</v>
      </c>
      <c r="AD4" s="31"/>
    </row>
    <row r="5" spans="1:30">
      <c r="A5" s="10" t="s">
        <v>24</v>
      </c>
      <c r="B5" s="19">
        <v>183301</v>
      </c>
      <c r="C5" s="2">
        <v>187269.6</v>
      </c>
      <c r="D5" s="2">
        <f t="shared" ref="D5:D22" si="0">C5-B5</f>
        <v>3968.6000000000058</v>
      </c>
      <c r="E5" s="20">
        <f t="shared" ref="E5:E22" si="1">D5*100/B5</f>
        <v>2.1650727491939521</v>
      </c>
      <c r="F5" s="19">
        <v>191596</v>
      </c>
      <c r="G5" s="2">
        <v>199728.6</v>
      </c>
      <c r="H5" s="2">
        <f t="shared" ref="H5:H22" si="2">G5-F5</f>
        <v>8132.6000000000058</v>
      </c>
      <c r="I5" s="20">
        <f t="shared" ref="I5:I22" si="3">H5*100/F5</f>
        <v>4.2446606400968738</v>
      </c>
      <c r="J5" s="19">
        <v>264357</v>
      </c>
      <c r="K5" s="2">
        <v>261995</v>
      </c>
      <c r="L5" s="2">
        <f t="shared" ref="L5:L22" si="4">K5-J5</f>
        <v>-2362</v>
      </c>
      <c r="M5" s="20">
        <f t="shared" ref="M5:M22" si="5">L5*100/J5</f>
        <v>-0.89348872925627087</v>
      </c>
      <c r="N5" s="19">
        <v>308441</v>
      </c>
      <c r="O5" s="2">
        <v>314709.3</v>
      </c>
      <c r="P5" s="2">
        <f t="shared" ref="P5:P22" si="6">O5-N5</f>
        <v>6268.2999999999884</v>
      </c>
      <c r="Q5" s="20">
        <f t="shared" ref="Q5:Q22" si="7">P5*100/N5</f>
        <v>2.0322525215519298</v>
      </c>
      <c r="R5" s="19">
        <v>320945</v>
      </c>
      <c r="S5" s="2">
        <v>303669.40000000002</v>
      </c>
      <c r="T5" s="2">
        <f t="shared" ref="T5:T22" si="8">S5-R5</f>
        <v>-17275.599999999977</v>
      </c>
      <c r="U5" s="20">
        <f t="shared" ref="U5:U22" si="9">T5*100/R5</f>
        <v>-5.3827291280437386</v>
      </c>
      <c r="V5" s="19">
        <v>390644</v>
      </c>
      <c r="W5" s="2">
        <v>407884</v>
      </c>
      <c r="X5" s="2">
        <f t="shared" ref="X5:X22" si="10">W5-V5</f>
        <v>17240</v>
      </c>
      <c r="Y5" s="20">
        <f t="shared" ref="Y5:Y22" si="11">X5*100/V5</f>
        <v>4.4132253407194275</v>
      </c>
      <c r="Z5" s="19">
        <v>375689</v>
      </c>
      <c r="AA5" s="3">
        <f t="shared" ref="AA5:AA22" si="12">Z5-W5</f>
        <v>-32195</v>
      </c>
      <c r="AB5" s="3">
        <f t="shared" ref="AB5:AB22" si="13">Z5-S5</f>
        <v>72019.599999999977</v>
      </c>
      <c r="AC5" s="34">
        <f t="shared" ref="AC5:AC22" si="14">Z5-O5</f>
        <v>60979.700000000012</v>
      </c>
    </row>
    <row r="6" spans="1:30">
      <c r="A6" s="10" t="s">
        <v>25</v>
      </c>
      <c r="B6" s="19">
        <v>10805</v>
      </c>
      <c r="C6" s="2">
        <v>9781.9</v>
      </c>
      <c r="D6" s="2">
        <f t="shared" si="0"/>
        <v>-1023.1000000000004</v>
      </c>
      <c r="E6" s="20">
        <f t="shared" si="1"/>
        <v>-9.4687644608977344</v>
      </c>
      <c r="F6" s="19">
        <v>10089</v>
      </c>
      <c r="G6" s="2">
        <v>10811.699999999999</v>
      </c>
      <c r="H6" s="2">
        <f t="shared" si="2"/>
        <v>722.69999999999891</v>
      </c>
      <c r="I6" s="20">
        <f t="shared" si="3"/>
        <v>7.1632471008028427</v>
      </c>
      <c r="J6" s="19">
        <v>11000</v>
      </c>
      <c r="K6" s="2">
        <v>12572.2</v>
      </c>
      <c r="L6" s="2">
        <f t="shared" si="4"/>
        <v>1572.2000000000007</v>
      </c>
      <c r="M6" s="20">
        <f t="shared" si="5"/>
        <v>14.292727272727278</v>
      </c>
      <c r="N6" s="19">
        <v>12400</v>
      </c>
      <c r="O6" s="2">
        <v>11629</v>
      </c>
      <c r="P6" s="2">
        <f t="shared" si="6"/>
        <v>-771</v>
      </c>
      <c r="Q6" s="20">
        <f t="shared" si="7"/>
        <v>-6.217741935483871</v>
      </c>
      <c r="R6" s="19">
        <v>13700</v>
      </c>
      <c r="S6" s="2">
        <v>13423.4</v>
      </c>
      <c r="T6" s="2">
        <f t="shared" si="8"/>
        <v>-276.60000000000036</v>
      </c>
      <c r="U6" s="20">
        <f t="shared" si="9"/>
        <v>-2.0189781021897835</v>
      </c>
      <c r="V6" s="19">
        <v>14332</v>
      </c>
      <c r="W6" s="2">
        <v>16600</v>
      </c>
      <c r="X6" s="2">
        <f t="shared" si="10"/>
        <v>2268</v>
      </c>
      <c r="Y6" s="20">
        <f t="shared" si="11"/>
        <v>15.82472788166341</v>
      </c>
      <c r="Z6" s="35">
        <v>15670</v>
      </c>
      <c r="AA6" s="3">
        <f t="shared" si="12"/>
        <v>-930</v>
      </c>
      <c r="AB6" s="3">
        <f t="shared" si="13"/>
        <v>2246.6000000000004</v>
      </c>
      <c r="AC6" s="34">
        <f t="shared" si="14"/>
        <v>4041</v>
      </c>
    </row>
    <row r="7" spans="1:30">
      <c r="A7" s="10" t="s">
        <v>0</v>
      </c>
      <c r="B7" s="19">
        <v>30681</v>
      </c>
      <c r="C7" s="2">
        <v>26963.9</v>
      </c>
      <c r="D7" s="2">
        <f t="shared" si="0"/>
        <v>-3717.0999999999985</v>
      </c>
      <c r="E7" s="20">
        <f t="shared" si="1"/>
        <v>-12.115315667677061</v>
      </c>
      <c r="F7" s="19">
        <v>27984</v>
      </c>
      <c r="G7" s="2">
        <v>23879.100000000002</v>
      </c>
      <c r="H7" s="2">
        <f t="shared" si="2"/>
        <v>-4104.8999999999978</v>
      </c>
      <c r="I7" s="20">
        <f t="shared" si="3"/>
        <v>-14.668739279588328</v>
      </c>
      <c r="J7" s="19">
        <v>20883</v>
      </c>
      <c r="K7" s="2">
        <v>22528.3</v>
      </c>
      <c r="L7" s="2">
        <f t="shared" si="4"/>
        <v>1645.2999999999993</v>
      </c>
      <c r="M7" s="20">
        <f t="shared" si="5"/>
        <v>7.8786572810419928</v>
      </c>
      <c r="N7" s="19">
        <v>19186</v>
      </c>
      <c r="O7" s="2">
        <v>20252.5</v>
      </c>
      <c r="P7" s="2">
        <f t="shared" si="6"/>
        <v>1066.5</v>
      </c>
      <c r="Q7" s="20">
        <f t="shared" si="7"/>
        <v>5.5587407484624203</v>
      </c>
      <c r="R7" s="19">
        <v>8341</v>
      </c>
      <c r="S7" s="2">
        <v>17822</v>
      </c>
      <c r="T7" s="2">
        <f t="shared" si="8"/>
        <v>9481</v>
      </c>
      <c r="U7" s="20">
        <f t="shared" si="9"/>
        <v>113.66742596810934</v>
      </c>
      <c r="V7" s="19">
        <v>46448</v>
      </c>
      <c r="W7" s="2">
        <v>57309</v>
      </c>
      <c r="X7" s="2">
        <f t="shared" si="10"/>
        <v>10861</v>
      </c>
      <c r="Y7" s="20">
        <f t="shared" si="11"/>
        <v>23.383138132965897</v>
      </c>
      <c r="Z7" s="19">
        <v>12519</v>
      </c>
      <c r="AA7" s="3">
        <f t="shared" si="12"/>
        <v>-44790</v>
      </c>
      <c r="AB7" s="3">
        <f t="shared" si="13"/>
        <v>-5303</v>
      </c>
      <c r="AC7" s="34">
        <f t="shared" si="14"/>
        <v>-7733.5</v>
      </c>
    </row>
    <row r="8" spans="1:30">
      <c r="A8" s="10" t="s">
        <v>1</v>
      </c>
      <c r="B8" s="19">
        <v>23766</v>
      </c>
      <c r="C8" s="2">
        <v>20734</v>
      </c>
      <c r="D8" s="2">
        <f t="shared" si="0"/>
        <v>-3032</v>
      </c>
      <c r="E8" s="20">
        <f t="shared" si="1"/>
        <v>-12.757721114196752</v>
      </c>
      <c r="F8" s="19">
        <v>19582</v>
      </c>
      <c r="G8" s="2">
        <v>23462.6</v>
      </c>
      <c r="H8" s="2">
        <f t="shared" si="2"/>
        <v>3880.5999999999985</v>
      </c>
      <c r="I8" s="20">
        <f t="shared" si="3"/>
        <v>19.817179041977319</v>
      </c>
      <c r="J8" s="19">
        <v>21524</v>
      </c>
      <c r="K8" s="2">
        <v>26109.800000000003</v>
      </c>
      <c r="L8" s="2">
        <f t="shared" si="4"/>
        <v>4585.8000000000029</v>
      </c>
      <c r="M8" s="20">
        <f t="shared" si="5"/>
        <v>21.305519420182137</v>
      </c>
      <c r="N8" s="19">
        <v>28012</v>
      </c>
      <c r="O8" s="2">
        <v>27869.8</v>
      </c>
      <c r="P8" s="2">
        <f t="shared" si="6"/>
        <v>-142.20000000000073</v>
      </c>
      <c r="Q8" s="20">
        <f t="shared" si="7"/>
        <v>-0.50763958303584433</v>
      </c>
      <c r="R8" s="19">
        <v>22935</v>
      </c>
      <c r="S8" s="2">
        <v>20384.5</v>
      </c>
      <c r="T8" s="2">
        <f t="shared" si="8"/>
        <v>-2550.5</v>
      </c>
      <c r="U8" s="20">
        <f t="shared" si="9"/>
        <v>-11.120558098975366</v>
      </c>
      <c r="V8" s="19">
        <v>20350</v>
      </c>
      <c r="W8" s="2">
        <v>19339</v>
      </c>
      <c r="X8" s="2">
        <f t="shared" si="10"/>
        <v>-1011</v>
      </c>
      <c r="Y8" s="20">
        <f t="shared" si="11"/>
        <v>-4.9680589680589682</v>
      </c>
      <c r="Z8" s="19">
        <v>19901</v>
      </c>
      <c r="AA8" s="3">
        <f t="shared" si="12"/>
        <v>562</v>
      </c>
      <c r="AB8" s="3">
        <f t="shared" si="13"/>
        <v>-483.5</v>
      </c>
      <c r="AC8" s="34">
        <f t="shared" si="14"/>
        <v>-7968.7999999999993</v>
      </c>
    </row>
    <row r="9" spans="1:30">
      <c r="A9" s="10" t="s">
        <v>2</v>
      </c>
      <c r="B9" s="19">
        <v>5800</v>
      </c>
      <c r="C9" s="2">
        <v>4197.3</v>
      </c>
      <c r="D9" s="2">
        <f t="shared" si="0"/>
        <v>-1602.6999999999998</v>
      </c>
      <c r="E9" s="20">
        <f t="shared" si="1"/>
        <v>-27.63275862068965</v>
      </c>
      <c r="F9" s="19">
        <v>4221</v>
      </c>
      <c r="G9" s="2">
        <v>5273.5</v>
      </c>
      <c r="H9" s="2">
        <f t="shared" si="2"/>
        <v>1052.5</v>
      </c>
      <c r="I9" s="20">
        <f t="shared" si="3"/>
        <v>24.934849561715232</v>
      </c>
      <c r="J9" s="19">
        <v>6172</v>
      </c>
      <c r="K9" s="2">
        <v>5096.3999999999996</v>
      </c>
      <c r="L9" s="2">
        <f t="shared" si="4"/>
        <v>-1075.6000000000004</v>
      </c>
      <c r="M9" s="20">
        <f t="shared" si="5"/>
        <v>-17.427090084251464</v>
      </c>
      <c r="N9" s="19">
        <v>5300</v>
      </c>
      <c r="O9" s="2">
        <v>5809.3</v>
      </c>
      <c r="P9" s="2">
        <f t="shared" si="6"/>
        <v>509.30000000000018</v>
      </c>
      <c r="Q9" s="20">
        <f t="shared" si="7"/>
        <v>9.6094339622641538</v>
      </c>
      <c r="R9" s="19">
        <v>5530</v>
      </c>
      <c r="S9" s="2">
        <v>5250.9</v>
      </c>
      <c r="T9" s="2">
        <f t="shared" si="8"/>
        <v>-279.10000000000036</v>
      </c>
      <c r="U9" s="20">
        <f t="shared" si="9"/>
        <v>-5.047016274864383</v>
      </c>
      <c r="V9" s="19">
        <v>5647</v>
      </c>
      <c r="W9" s="2">
        <v>5128.7</v>
      </c>
      <c r="X9" s="2">
        <f t="shared" si="10"/>
        <v>-518.30000000000018</v>
      </c>
      <c r="Y9" s="20">
        <f t="shared" si="11"/>
        <v>-9.1783247742164011</v>
      </c>
      <c r="Z9" s="19">
        <v>5332</v>
      </c>
      <c r="AA9" s="3">
        <f t="shared" si="12"/>
        <v>203.30000000000018</v>
      </c>
      <c r="AB9" s="3">
        <f t="shared" si="13"/>
        <v>81.100000000000364</v>
      </c>
      <c r="AC9" s="34">
        <f t="shared" si="14"/>
        <v>-477.30000000000018</v>
      </c>
    </row>
    <row r="10" spans="1:30" ht="26.25">
      <c r="A10" s="11" t="s">
        <v>15</v>
      </c>
      <c r="B10" s="19"/>
      <c r="C10" s="2">
        <v>0.2</v>
      </c>
      <c r="D10" s="2">
        <f t="shared" si="0"/>
        <v>0.2</v>
      </c>
      <c r="E10" s="20"/>
      <c r="F10" s="19"/>
      <c r="G10" s="2"/>
      <c r="H10" s="2"/>
      <c r="I10" s="20"/>
      <c r="J10" s="19"/>
      <c r="K10" s="2"/>
      <c r="L10" s="2"/>
      <c r="M10" s="20"/>
      <c r="N10" s="19"/>
      <c r="O10" s="2">
        <v>0.1</v>
      </c>
      <c r="P10" s="2">
        <f t="shared" si="6"/>
        <v>0.1</v>
      </c>
      <c r="Q10" s="20"/>
      <c r="R10" s="19"/>
      <c r="S10" s="2">
        <v>-63.9</v>
      </c>
      <c r="T10" s="2">
        <f t="shared" si="8"/>
        <v>-63.9</v>
      </c>
      <c r="U10" s="20"/>
      <c r="V10" s="19"/>
      <c r="W10" s="2">
        <v>-4.5999999999999996</v>
      </c>
      <c r="X10" s="2">
        <f t="shared" si="10"/>
        <v>-4.5999999999999996</v>
      </c>
      <c r="Y10" s="20"/>
      <c r="Z10" s="19"/>
      <c r="AA10" s="3">
        <f t="shared" si="12"/>
        <v>4.5999999999999996</v>
      </c>
      <c r="AB10" s="3">
        <f t="shared" si="13"/>
        <v>63.9</v>
      </c>
      <c r="AC10" s="34">
        <f t="shared" si="14"/>
        <v>-0.1</v>
      </c>
    </row>
    <row r="11" spans="1:30" s="5" customFormat="1" ht="15.75">
      <c r="A11" s="22" t="s">
        <v>3</v>
      </c>
      <c r="B11" s="23">
        <v>254353</v>
      </c>
      <c r="C11" s="4">
        <v>248946.9</v>
      </c>
      <c r="D11" s="4">
        <f t="shared" si="0"/>
        <v>-5406.1000000000058</v>
      </c>
      <c r="E11" s="24">
        <f t="shared" si="1"/>
        <v>-2.1254319783922369</v>
      </c>
      <c r="F11" s="23">
        <v>253472</v>
      </c>
      <c r="G11" s="4">
        <v>263155.5</v>
      </c>
      <c r="H11" s="4">
        <f t="shared" si="2"/>
        <v>9683.5</v>
      </c>
      <c r="I11" s="24">
        <f t="shared" si="3"/>
        <v>3.8203430753692715</v>
      </c>
      <c r="J11" s="23">
        <v>323936</v>
      </c>
      <c r="K11" s="4">
        <v>328301.7</v>
      </c>
      <c r="L11" s="4">
        <f t="shared" si="4"/>
        <v>4365.7000000000116</v>
      </c>
      <c r="M11" s="24">
        <f t="shared" si="5"/>
        <v>1.3477044848365145</v>
      </c>
      <c r="N11" s="23">
        <v>373339</v>
      </c>
      <c r="O11" s="4">
        <v>380269.99999999994</v>
      </c>
      <c r="P11" s="4">
        <f t="shared" si="6"/>
        <v>6930.9999999999418</v>
      </c>
      <c r="Q11" s="24">
        <f t="shared" si="7"/>
        <v>1.8564896782816533</v>
      </c>
      <c r="R11" s="23">
        <v>371451</v>
      </c>
      <c r="S11" s="4">
        <v>360486.3</v>
      </c>
      <c r="T11" s="4">
        <f t="shared" si="8"/>
        <v>-10964.700000000012</v>
      </c>
      <c r="U11" s="24">
        <f t="shared" si="9"/>
        <v>-2.9518563686731256</v>
      </c>
      <c r="V11" s="23">
        <v>477421</v>
      </c>
      <c r="W11" s="4">
        <v>506256.1</v>
      </c>
      <c r="X11" s="4">
        <f t="shared" si="10"/>
        <v>28835.099999999977</v>
      </c>
      <c r="Y11" s="24">
        <f t="shared" si="11"/>
        <v>6.0397636467604014</v>
      </c>
      <c r="Z11" s="23">
        <v>429111</v>
      </c>
      <c r="AA11" s="4">
        <f t="shared" si="12"/>
        <v>-77145.099999999977</v>
      </c>
      <c r="AB11" s="4">
        <f t="shared" si="13"/>
        <v>68624.700000000012</v>
      </c>
      <c r="AC11" s="33">
        <f t="shared" si="14"/>
        <v>48841.000000000058</v>
      </c>
      <c r="AD11" s="31"/>
    </row>
    <row r="12" spans="1:30" ht="48">
      <c r="A12" s="12" t="s">
        <v>8</v>
      </c>
      <c r="B12" s="19">
        <v>20305.899999999998</v>
      </c>
      <c r="C12" s="2">
        <v>17626.5</v>
      </c>
      <c r="D12" s="2">
        <f t="shared" si="0"/>
        <v>-2679.3999999999978</v>
      </c>
      <c r="E12" s="20">
        <f t="shared" si="1"/>
        <v>-13.195179726089451</v>
      </c>
      <c r="F12" s="19">
        <v>18369</v>
      </c>
      <c r="G12" s="2">
        <v>18297.099999999999</v>
      </c>
      <c r="H12" s="2">
        <f t="shared" si="2"/>
        <v>-71.900000000001455</v>
      </c>
      <c r="I12" s="20">
        <f t="shared" si="3"/>
        <v>-0.39142032772606811</v>
      </c>
      <c r="J12" s="19">
        <v>18551.240000000002</v>
      </c>
      <c r="K12" s="2">
        <v>17077.599999999999</v>
      </c>
      <c r="L12" s="2">
        <f t="shared" si="4"/>
        <v>-1473.6400000000031</v>
      </c>
      <c r="M12" s="20">
        <f t="shared" si="5"/>
        <v>-7.9436199413085209</v>
      </c>
      <c r="N12" s="19">
        <v>19425.2</v>
      </c>
      <c r="O12" s="2">
        <v>15699.7</v>
      </c>
      <c r="P12" s="2">
        <f t="shared" si="6"/>
        <v>-3725.5</v>
      </c>
      <c r="Q12" s="20">
        <f t="shared" si="7"/>
        <v>-19.178695714844633</v>
      </c>
      <c r="R12" s="19">
        <v>17667.7</v>
      </c>
      <c r="S12" s="2">
        <v>18216.099999999999</v>
      </c>
      <c r="T12" s="2">
        <f t="shared" si="8"/>
        <v>548.39999999999782</v>
      </c>
      <c r="U12" s="20">
        <f t="shared" si="9"/>
        <v>3.1039693904696017</v>
      </c>
      <c r="V12" s="19">
        <v>21648.5</v>
      </c>
      <c r="W12" s="2">
        <v>18740.099999999999</v>
      </c>
      <c r="X12" s="2">
        <f t="shared" si="10"/>
        <v>-2908.4000000000015</v>
      </c>
      <c r="Y12" s="20">
        <f t="shared" si="11"/>
        <v>-13.434649051897365</v>
      </c>
      <c r="Z12" s="19">
        <v>17967.900000000001</v>
      </c>
      <c r="AA12" s="3">
        <f t="shared" si="12"/>
        <v>-772.19999999999709</v>
      </c>
      <c r="AB12" s="3">
        <f t="shared" si="13"/>
        <v>-248.19999999999709</v>
      </c>
      <c r="AC12" s="34">
        <f t="shared" si="14"/>
        <v>2268.2000000000007</v>
      </c>
    </row>
    <row r="13" spans="1:30" ht="24">
      <c r="A13" s="12" t="s">
        <v>26</v>
      </c>
      <c r="B13" s="19">
        <v>17160.8</v>
      </c>
      <c r="C13" s="2">
        <v>16272.8</v>
      </c>
      <c r="D13" s="2">
        <f t="shared" si="0"/>
        <v>-888</v>
      </c>
      <c r="E13" s="20">
        <f t="shared" si="1"/>
        <v>-5.1745839354808636</v>
      </c>
      <c r="F13" s="19">
        <v>17337</v>
      </c>
      <c r="G13" s="2">
        <v>15267.8</v>
      </c>
      <c r="H13" s="2">
        <f t="shared" si="2"/>
        <v>-2069.2000000000007</v>
      </c>
      <c r="I13" s="20">
        <f t="shared" si="3"/>
        <v>-11.935167560708315</v>
      </c>
      <c r="J13" s="19">
        <v>17340</v>
      </c>
      <c r="K13" s="2">
        <v>14705.4</v>
      </c>
      <c r="L13" s="2">
        <f t="shared" si="4"/>
        <v>-2634.6000000000004</v>
      </c>
      <c r="M13" s="20">
        <f t="shared" si="5"/>
        <v>-15.193771626297581</v>
      </c>
      <c r="N13" s="19">
        <v>17200</v>
      </c>
      <c r="O13" s="2">
        <v>13162.4</v>
      </c>
      <c r="P13" s="2">
        <f t="shared" si="6"/>
        <v>-4037.6000000000004</v>
      </c>
      <c r="Q13" s="20">
        <f t="shared" si="7"/>
        <v>-23.474418604651166</v>
      </c>
      <c r="R13" s="19">
        <v>15200</v>
      </c>
      <c r="S13" s="2">
        <v>13020</v>
      </c>
      <c r="T13" s="2">
        <f t="shared" si="8"/>
        <v>-2180</v>
      </c>
      <c r="U13" s="20">
        <f t="shared" si="9"/>
        <v>-14.342105263157896</v>
      </c>
      <c r="V13" s="19">
        <v>16620</v>
      </c>
      <c r="W13" s="2">
        <v>13662</v>
      </c>
      <c r="X13" s="2">
        <f t="shared" si="10"/>
        <v>-2958</v>
      </c>
      <c r="Y13" s="20">
        <f t="shared" si="11"/>
        <v>-17.797833935018051</v>
      </c>
      <c r="Z13" s="19">
        <v>12800</v>
      </c>
      <c r="AA13" s="3">
        <f t="shared" si="12"/>
        <v>-862</v>
      </c>
      <c r="AB13" s="3">
        <f t="shared" si="13"/>
        <v>-220</v>
      </c>
      <c r="AC13" s="34">
        <f t="shared" si="14"/>
        <v>-362.39999999999964</v>
      </c>
    </row>
    <row r="14" spans="1:30" ht="24.75">
      <c r="A14" s="13" t="s">
        <v>27</v>
      </c>
      <c r="B14" s="19">
        <v>3145.1</v>
      </c>
      <c r="C14" s="2">
        <v>1353.7</v>
      </c>
      <c r="D14" s="2">
        <f t="shared" si="0"/>
        <v>-1791.3999999999999</v>
      </c>
      <c r="E14" s="20">
        <f t="shared" si="1"/>
        <v>-56.958443292741094</v>
      </c>
      <c r="F14" s="19">
        <v>1032</v>
      </c>
      <c r="G14" s="2">
        <v>3029.3</v>
      </c>
      <c r="H14" s="2">
        <f t="shared" si="2"/>
        <v>1997.3000000000002</v>
      </c>
      <c r="I14" s="20">
        <f t="shared" si="3"/>
        <v>193.53682170542638</v>
      </c>
      <c r="J14" s="19">
        <v>1211.2</v>
      </c>
      <c r="K14" s="2">
        <v>2372.1999999999998</v>
      </c>
      <c r="L14" s="2">
        <f t="shared" si="4"/>
        <v>1160.9999999999998</v>
      </c>
      <c r="M14" s="20">
        <f t="shared" si="5"/>
        <v>95.855350066050164</v>
      </c>
      <c r="N14" s="19">
        <v>2225.1999999999998</v>
      </c>
      <c r="O14" s="2">
        <v>2537.3000000000002</v>
      </c>
      <c r="P14" s="2">
        <f t="shared" si="6"/>
        <v>312.10000000000036</v>
      </c>
      <c r="Q14" s="20">
        <f t="shared" si="7"/>
        <v>14.025705554556911</v>
      </c>
      <c r="R14" s="19">
        <v>2467.6999999999998</v>
      </c>
      <c r="S14" s="2">
        <v>5156.1000000000004</v>
      </c>
      <c r="T14" s="2">
        <f t="shared" si="8"/>
        <v>2688.4000000000005</v>
      </c>
      <c r="U14" s="20">
        <f t="shared" si="9"/>
        <v>108.94355067471739</v>
      </c>
      <c r="V14" s="19">
        <v>5064.5</v>
      </c>
      <c r="W14" s="2">
        <v>5078.8999999999996</v>
      </c>
      <c r="X14" s="2">
        <f t="shared" si="10"/>
        <v>14.399999999999636</v>
      </c>
      <c r="Y14" s="20">
        <f t="shared" si="11"/>
        <v>0.28433211570736766</v>
      </c>
      <c r="Z14" s="19">
        <v>5167.8999999999996</v>
      </c>
      <c r="AA14" s="3">
        <f t="shared" si="12"/>
        <v>89</v>
      </c>
      <c r="AB14" s="3">
        <f t="shared" si="13"/>
        <v>11.799999999999272</v>
      </c>
      <c r="AC14" s="34">
        <f t="shared" si="14"/>
        <v>2630.5999999999995</v>
      </c>
    </row>
    <row r="15" spans="1:30" ht="30">
      <c r="A15" s="14" t="s">
        <v>14</v>
      </c>
      <c r="B15" s="19">
        <v>2186</v>
      </c>
      <c r="C15" s="2">
        <v>733.8</v>
      </c>
      <c r="D15" s="2">
        <f t="shared" si="0"/>
        <v>-1452.2</v>
      </c>
      <c r="E15" s="20">
        <f t="shared" si="1"/>
        <v>-66.431838975297353</v>
      </c>
      <c r="F15" s="19">
        <v>830</v>
      </c>
      <c r="G15" s="2">
        <v>638.70000000000005</v>
      </c>
      <c r="H15" s="2">
        <f t="shared" si="2"/>
        <v>-191.29999999999995</v>
      </c>
      <c r="I15" s="20">
        <f t="shared" si="3"/>
        <v>-23.048192771084334</v>
      </c>
      <c r="J15" s="19">
        <v>700</v>
      </c>
      <c r="K15" s="2">
        <v>31.9</v>
      </c>
      <c r="L15" s="2">
        <f t="shared" si="4"/>
        <v>-668.1</v>
      </c>
      <c r="M15" s="20">
        <f t="shared" si="5"/>
        <v>-95.442857142857136</v>
      </c>
      <c r="N15" s="19">
        <v>737.6</v>
      </c>
      <c r="O15" s="2">
        <v>220.8</v>
      </c>
      <c r="P15" s="2">
        <f t="shared" si="6"/>
        <v>-516.79999999999995</v>
      </c>
      <c r="Q15" s="20">
        <f t="shared" si="7"/>
        <v>-70.065075921908885</v>
      </c>
      <c r="R15" s="19">
        <v>366</v>
      </c>
      <c r="S15" s="2">
        <v>93.5</v>
      </c>
      <c r="T15" s="2">
        <f t="shared" si="8"/>
        <v>-272.5</v>
      </c>
      <c r="U15" s="20">
        <f t="shared" si="9"/>
        <v>-74.453551912568301</v>
      </c>
      <c r="V15" s="19">
        <v>115</v>
      </c>
      <c r="W15" s="2">
        <v>100</v>
      </c>
      <c r="X15" s="2">
        <f t="shared" si="10"/>
        <v>-15</v>
      </c>
      <c r="Y15" s="20">
        <f t="shared" si="11"/>
        <v>-13.043478260869565</v>
      </c>
      <c r="Z15" s="19">
        <v>100</v>
      </c>
      <c r="AA15" s="3">
        <f t="shared" si="12"/>
        <v>0</v>
      </c>
      <c r="AB15" s="3">
        <f t="shared" si="13"/>
        <v>6.5</v>
      </c>
      <c r="AC15" s="34">
        <f t="shared" si="14"/>
        <v>-120.80000000000001</v>
      </c>
    </row>
    <row r="16" spans="1:30" ht="26.25">
      <c r="A16" s="11" t="s">
        <v>13</v>
      </c>
      <c r="B16" s="19"/>
      <c r="C16" s="2">
        <v>76</v>
      </c>
      <c r="D16" s="2">
        <f t="shared" si="0"/>
        <v>76</v>
      </c>
      <c r="E16" s="20">
        <v>100</v>
      </c>
      <c r="F16" s="19"/>
      <c r="G16" s="2">
        <v>21.5</v>
      </c>
      <c r="H16" s="2">
        <f t="shared" si="2"/>
        <v>21.5</v>
      </c>
      <c r="I16" s="20">
        <v>100</v>
      </c>
      <c r="J16" s="19">
        <v>0</v>
      </c>
      <c r="K16" s="2">
        <v>140.4</v>
      </c>
      <c r="L16" s="2">
        <f t="shared" si="4"/>
        <v>140.4</v>
      </c>
      <c r="M16" s="20"/>
      <c r="N16" s="19">
        <v>0</v>
      </c>
      <c r="O16" s="2">
        <v>3.3</v>
      </c>
      <c r="P16" s="2">
        <f t="shared" si="6"/>
        <v>3.3</v>
      </c>
      <c r="Q16" s="20"/>
      <c r="R16" s="19"/>
      <c r="S16" s="2">
        <v>135.80000000000001</v>
      </c>
      <c r="T16" s="2">
        <f t="shared" si="8"/>
        <v>135.80000000000001</v>
      </c>
      <c r="U16" s="20"/>
      <c r="V16" s="19"/>
      <c r="W16" s="2">
        <v>33</v>
      </c>
      <c r="X16" s="2">
        <f t="shared" si="10"/>
        <v>33</v>
      </c>
      <c r="Y16" s="20"/>
      <c r="Z16" s="19"/>
      <c r="AA16" s="3">
        <f t="shared" si="12"/>
        <v>-33</v>
      </c>
      <c r="AB16" s="3">
        <f t="shared" si="13"/>
        <v>-135.80000000000001</v>
      </c>
      <c r="AC16" s="34">
        <f t="shared" si="14"/>
        <v>-3.3</v>
      </c>
    </row>
    <row r="17" spans="1:30" ht="45">
      <c r="A17" s="15" t="s">
        <v>4</v>
      </c>
      <c r="B17" s="19">
        <v>2100</v>
      </c>
      <c r="C17" s="2">
        <v>13415.7</v>
      </c>
      <c r="D17" s="2">
        <f t="shared" si="0"/>
        <v>11315.7</v>
      </c>
      <c r="E17" s="20">
        <f t="shared" si="1"/>
        <v>538.84285714285716</v>
      </c>
      <c r="F17" s="19">
        <v>3600</v>
      </c>
      <c r="G17" s="2">
        <v>10708.8</v>
      </c>
      <c r="H17" s="2">
        <f t="shared" si="2"/>
        <v>7108.7999999999993</v>
      </c>
      <c r="I17" s="20">
        <f t="shared" si="3"/>
        <v>197.46666666666664</v>
      </c>
      <c r="J17" s="19">
        <v>3600</v>
      </c>
      <c r="K17" s="2">
        <v>2349.8000000000002</v>
      </c>
      <c r="L17" s="2">
        <f t="shared" si="4"/>
        <v>-1250.1999999999998</v>
      </c>
      <c r="M17" s="20">
        <f t="shared" si="5"/>
        <v>-34.727777777777774</v>
      </c>
      <c r="N17" s="19">
        <v>3600</v>
      </c>
      <c r="O17" s="2">
        <v>7417</v>
      </c>
      <c r="P17" s="2">
        <f t="shared" si="6"/>
        <v>3817</v>
      </c>
      <c r="Q17" s="20">
        <f t="shared" si="7"/>
        <v>106.02777777777777</v>
      </c>
      <c r="R17" s="19">
        <v>3600</v>
      </c>
      <c r="S17" s="2">
        <v>7682.4</v>
      </c>
      <c r="T17" s="2">
        <f t="shared" si="8"/>
        <v>4082.3999999999996</v>
      </c>
      <c r="U17" s="20">
        <f t="shared" si="9"/>
        <v>113.39999999999998</v>
      </c>
      <c r="V17" s="19">
        <v>1000</v>
      </c>
      <c r="W17" s="2">
        <v>4977.1000000000004</v>
      </c>
      <c r="X17" s="2">
        <f t="shared" si="10"/>
        <v>3977.1000000000004</v>
      </c>
      <c r="Y17" s="20">
        <f t="shared" si="11"/>
        <v>397.71000000000004</v>
      </c>
      <c r="Z17" s="19">
        <v>1000</v>
      </c>
      <c r="AA17" s="3">
        <f t="shared" si="12"/>
        <v>-3977.1000000000004</v>
      </c>
      <c r="AB17" s="3">
        <f t="shared" si="13"/>
        <v>-6682.4</v>
      </c>
      <c r="AC17" s="34">
        <f t="shared" si="14"/>
        <v>-6417</v>
      </c>
    </row>
    <row r="18" spans="1:30" ht="39">
      <c r="A18" s="16" t="s">
        <v>12</v>
      </c>
      <c r="B18" s="19">
        <v>0</v>
      </c>
      <c r="C18" s="2">
        <v>8335.5</v>
      </c>
      <c r="D18" s="2">
        <f t="shared" si="0"/>
        <v>8335.5</v>
      </c>
      <c r="E18" s="20">
        <v>8335.5</v>
      </c>
      <c r="F18" s="19">
        <v>0</v>
      </c>
      <c r="G18" s="2">
        <v>6921.2</v>
      </c>
      <c r="H18" s="2">
        <f t="shared" si="2"/>
        <v>6921.2</v>
      </c>
      <c r="I18" s="20">
        <v>6921.2</v>
      </c>
      <c r="J18" s="19">
        <v>0</v>
      </c>
      <c r="K18" s="2">
        <v>955.6</v>
      </c>
      <c r="L18" s="2">
        <f t="shared" si="4"/>
        <v>955.6</v>
      </c>
      <c r="M18" s="20">
        <v>955.6</v>
      </c>
      <c r="N18" s="19">
        <v>0</v>
      </c>
      <c r="O18" s="2"/>
      <c r="P18" s="2">
        <f t="shared" si="6"/>
        <v>0</v>
      </c>
      <c r="Q18" s="20"/>
      <c r="R18" s="19">
        <v>0</v>
      </c>
      <c r="S18" s="2">
        <v>6729.1</v>
      </c>
      <c r="T18" s="2">
        <f t="shared" si="8"/>
        <v>6729.1</v>
      </c>
      <c r="U18" s="20">
        <v>6729.1</v>
      </c>
      <c r="V18" s="19">
        <v>0</v>
      </c>
      <c r="W18" s="2">
        <v>2477.1</v>
      </c>
      <c r="X18" s="2">
        <f t="shared" si="10"/>
        <v>2477.1</v>
      </c>
      <c r="Y18" s="20">
        <v>2477.1</v>
      </c>
      <c r="Z18" s="19">
        <v>0</v>
      </c>
      <c r="AA18" s="3">
        <f t="shared" si="12"/>
        <v>-2477.1</v>
      </c>
      <c r="AB18" s="3">
        <f t="shared" si="13"/>
        <v>-6729.1</v>
      </c>
      <c r="AC18" s="34">
        <f t="shared" si="14"/>
        <v>0</v>
      </c>
    </row>
    <row r="19" spans="1:30" ht="39">
      <c r="A19" s="16" t="s">
        <v>11</v>
      </c>
      <c r="B19" s="19">
        <v>2100</v>
      </c>
      <c r="C19" s="2">
        <v>5080.2</v>
      </c>
      <c r="D19" s="2">
        <f t="shared" si="0"/>
        <v>2980.2</v>
      </c>
      <c r="E19" s="20">
        <f t="shared" si="1"/>
        <v>141.91428571428571</v>
      </c>
      <c r="F19" s="19">
        <v>3600</v>
      </c>
      <c r="G19" s="2">
        <v>3787.6</v>
      </c>
      <c r="H19" s="2">
        <f t="shared" si="2"/>
        <v>187.59999999999991</v>
      </c>
      <c r="I19" s="20">
        <f t="shared" si="3"/>
        <v>5.2111111111111095</v>
      </c>
      <c r="J19" s="19">
        <v>3600</v>
      </c>
      <c r="K19" s="2">
        <v>1394.2</v>
      </c>
      <c r="L19" s="2">
        <f t="shared" si="4"/>
        <v>-2205.8000000000002</v>
      </c>
      <c r="M19" s="20">
        <f t="shared" si="5"/>
        <v>-61.272222222222233</v>
      </c>
      <c r="N19" s="19">
        <v>3600</v>
      </c>
      <c r="O19" s="2">
        <v>7417</v>
      </c>
      <c r="P19" s="2">
        <f t="shared" si="6"/>
        <v>3817</v>
      </c>
      <c r="Q19" s="20">
        <f t="shared" si="7"/>
        <v>106.02777777777777</v>
      </c>
      <c r="R19" s="19">
        <v>3600</v>
      </c>
      <c r="S19" s="2">
        <v>953.3</v>
      </c>
      <c r="T19" s="2">
        <f t="shared" si="8"/>
        <v>-2646.7</v>
      </c>
      <c r="U19" s="20">
        <f t="shared" si="9"/>
        <v>-73.519444444444446</v>
      </c>
      <c r="V19" s="19">
        <v>1000</v>
      </c>
      <c r="W19" s="2">
        <v>2500</v>
      </c>
      <c r="X19" s="2">
        <f t="shared" si="10"/>
        <v>1500</v>
      </c>
      <c r="Y19" s="20">
        <f t="shared" si="11"/>
        <v>150</v>
      </c>
      <c r="Z19" s="19">
        <v>1000</v>
      </c>
      <c r="AA19" s="3">
        <f t="shared" si="12"/>
        <v>-1500</v>
      </c>
      <c r="AB19" s="3">
        <f t="shared" si="13"/>
        <v>46.700000000000045</v>
      </c>
      <c r="AC19" s="34">
        <f t="shared" si="14"/>
        <v>-6417</v>
      </c>
    </row>
    <row r="20" spans="1:30" ht="30">
      <c r="A20" s="15" t="s">
        <v>5</v>
      </c>
      <c r="B20" s="19">
        <v>4268</v>
      </c>
      <c r="C20" s="2">
        <v>5468.9</v>
      </c>
      <c r="D20" s="2">
        <f t="shared" si="0"/>
        <v>1200.8999999999996</v>
      </c>
      <c r="E20" s="20">
        <f t="shared" si="1"/>
        <v>28.137300843486404</v>
      </c>
      <c r="F20" s="19">
        <v>4914</v>
      </c>
      <c r="G20" s="2">
        <v>5230.3999999999996</v>
      </c>
      <c r="H20" s="2">
        <f t="shared" si="2"/>
        <v>316.39999999999964</v>
      </c>
      <c r="I20" s="20">
        <f t="shared" si="3"/>
        <v>6.4387464387464313</v>
      </c>
      <c r="J20" s="19">
        <v>4041</v>
      </c>
      <c r="K20" s="2">
        <v>5732.6</v>
      </c>
      <c r="L20" s="2">
        <f t="shared" si="4"/>
        <v>1691.6000000000004</v>
      </c>
      <c r="M20" s="20">
        <f t="shared" si="5"/>
        <v>41.860925513486769</v>
      </c>
      <c r="N20" s="19">
        <v>630</v>
      </c>
      <c r="O20" s="2">
        <v>6138.4</v>
      </c>
      <c r="P20" s="2">
        <f t="shared" si="6"/>
        <v>5508.4</v>
      </c>
      <c r="Q20" s="20">
        <f t="shared" si="7"/>
        <v>874.34920634920638</v>
      </c>
      <c r="R20" s="19">
        <v>1687</v>
      </c>
      <c r="S20" s="2">
        <v>17280.7</v>
      </c>
      <c r="T20" s="2">
        <f t="shared" si="8"/>
        <v>15593.7</v>
      </c>
      <c r="U20" s="20">
        <f t="shared" si="9"/>
        <v>924.34499110847662</v>
      </c>
      <c r="V20" s="19">
        <v>1650.4</v>
      </c>
      <c r="W20" s="2">
        <v>2293.1</v>
      </c>
      <c r="X20" s="2">
        <f t="shared" si="10"/>
        <v>642.69999999999982</v>
      </c>
      <c r="Y20" s="20">
        <f t="shared" si="11"/>
        <v>38.942074648570035</v>
      </c>
      <c r="Z20" s="19">
        <v>1988</v>
      </c>
      <c r="AA20" s="3">
        <f t="shared" si="12"/>
        <v>-305.09999999999991</v>
      </c>
      <c r="AB20" s="3">
        <f t="shared" si="13"/>
        <v>-15292.7</v>
      </c>
      <c r="AC20" s="34">
        <f t="shared" si="14"/>
        <v>-4150.3999999999996</v>
      </c>
    </row>
    <row r="21" spans="1:30">
      <c r="A21" s="10" t="s">
        <v>6</v>
      </c>
      <c r="B21" s="19"/>
      <c r="C21" s="2">
        <v>322.5</v>
      </c>
      <c r="D21" s="2">
        <f t="shared" si="0"/>
        <v>322.5</v>
      </c>
      <c r="E21" s="20"/>
      <c r="F21" s="19">
        <v>100</v>
      </c>
      <c r="G21" s="2">
        <v>321.10000000000002</v>
      </c>
      <c r="H21" s="2">
        <f t="shared" si="2"/>
        <v>221.10000000000002</v>
      </c>
      <c r="I21" s="20">
        <f t="shared" si="3"/>
        <v>221.10000000000002</v>
      </c>
      <c r="J21" s="19">
        <v>316.39999999999998</v>
      </c>
      <c r="K21" s="2">
        <v>448.3</v>
      </c>
      <c r="L21" s="2">
        <f t="shared" si="4"/>
        <v>131.90000000000003</v>
      </c>
      <c r="M21" s="20">
        <f t="shared" si="5"/>
        <v>41.687737041719359</v>
      </c>
      <c r="N21" s="19">
        <v>346.9</v>
      </c>
      <c r="O21" s="2">
        <v>470</v>
      </c>
      <c r="P21" s="2">
        <f t="shared" si="6"/>
        <v>123.10000000000002</v>
      </c>
      <c r="Q21" s="20">
        <f t="shared" si="7"/>
        <v>35.485730758143568</v>
      </c>
      <c r="R21" s="19">
        <v>374.1</v>
      </c>
      <c r="S21" s="2">
        <v>832.6</v>
      </c>
      <c r="T21" s="2">
        <f t="shared" si="8"/>
        <v>458.5</v>
      </c>
      <c r="U21" s="20">
        <f t="shared" si="9"/>
        <v>122.56081261694733</v>
      </c>
      <c r="V21" s="19">
        <v>398</v>
      </c>
      <c r="W21" s="2">
        <v>452.4</v>
      </c>
      <c r="X21" s="2">
        <f t="shared" si="10"/>
        <v>54.399999999999977</v>
      </c>
      <c r="Y21" s="20">
        <f t="shared" si="11"/>
        <v>13.668341708542709</v>
      </c>
      <c r="Z21" s="19">
        <v>384</v>
      </c>
      <c r="AA21" s="3">
        <f t="shared" si="12"/>
        <v>-68.399999999999977</v>
      </c>
      <c r="AB21" s="3">
        <f t="shared" si="13"/>
        <v>-448.6</v>
      </c>
      <c r="AC21" s="34">
        <f t="shared" si="14"/>
        <v>-86</v>
      </c>
    </row>
    <row r="22" spans="1:30" s="5" customFormat="1" ht="15.75" thickBot="1">
      <c r="A22" s="25" t="s">
        <v>7</v>
      </c>
      <c r="B22" s="26">
        <v>28859.899999999998</v>
      </c>
      <c r="C22" s="27">
        <v>37643.399999999994</v>
      </c>
      <c r="D22" s="27">
        <f t="shared" si="0"/>
        <v>8783.4999999999964</v>
      </c>
      <c r="E22" s="28">
        <f t="shared" si="1"/>
        <v>30.434963392111538</v>
      </c>
      <c r="F22" s="26">
        <v>27813</v>
      </c>
      <c r="G22" s="27">
        <v>35217.599999999999</v>
      </c>
      <c r="H22" s="27">
        <f t="shared" si="2"/>
        <v>7404.5999999999985</v>
      </c>
      <c r="I22" s="28">
        <f t="shared" si="3"/>
        <v>26.622802286700459</v>
      </c>
      <c r="J22" s="26">
        <v>27208.639999999999</v>
      </c>
      <c r="K22" s="27">
        <v>25780.6</v>
      </c>
      <c r="L22" s="4">
        <f t="shared" si="4"/>
        <v>-1428.0400000000009</v>
      </c>
      <c r="M22" s="24">
        <f t="shared" si="5"/>
        <v>-5.2484798946217115</v>
      </c>
      <c r="N22" s="26">
        <v>24739.7</v>
      </c>
      <c r="O22" s="27">
        <v>29949.200000000001</v>
      </c>
      <c r="P22" s="4">
        <f t="shared" si="6"/>
        <v>5209.5</v>
      </c>
      <c r="Q22" s="24">
        <f t="shared" si="7"/>
        <v>21.057248066872273</v>
      </c>
      <c r="R22" s="26">
        <v>23694.799999999999</v>
      </c>
      <c r="S22" s="27">
        <v>44241.1</v>
      </c>
      <c r="T22" s="4">
        <f t="shared" si="8"/>
        <v>20546.3</v>
      </c>
      <c r="U22" s="24">
        <f t="shared" si="9"/>
        <v>86.712274423080174</v>
      </c>
      <c r="V22" s="26">
        <v>24847.9</v>
      </c>
      <c r="W22" s="27">
        <v>26596.5</v>
      </c>
      <c r="X22" s="4">
        <f t="shared" si="10"/>
        <v>1748.5999999999985</v>
      </c>
      <c r="Y22" s="24">
        <f t="shared" si="11"/>
        <v>7.0372144124855556</v>
      </c>
      <c r="Z22" s="26">
        <v>21439.9</v>
      </c>
      <c r="AA22" s="27">
        <f t="shared" si="12"/>
        <v>-5156.5999999999985</v>
      </c>
      <c r="AB22" s="27">
        <f t="shared" si="13"/>
        <v>-22801.199999999997</v>
      </c>
      <c r="AC22" s="36">
        <f t="shared" si="14"/>
        <v>-8509.2999999999993</v>
      </c>
      <c r="AD22" s="31"/>
    </row>
  </sheetData>
  <mergeCells count="9">
    <mergeCell ref="Z2:AC2"/>
    <mergeCell ref="A2:A3"/>
    <mergeCell ref="B2:E2"/>
    <mergeCell ref="A1:XFD1"/>
    <mergeCell ref="R2:U2"/>
    <mergeCell ref="V2:Y2"/>
    <mergeCell ref="F2:I2"/>
    <mergeCell ref="J2:M2"/>
    <mergeCell ref="N2:Q2"/>
  </mergeCells>
  <pageMargins left="0.23" right="0.37" top="0.24" bottom="0.33" header="0.45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17-23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Дзюба</cp:lastModifiedBy>
  <cp:lastPrinted>2022-11-28T05:36:08Z</cp:lastPrinted>
  <dcterms:created xsi:type="dcterms:W3CDTF">2012-05-09T23:15:29Z</dcterms:created>
  <dcterms:modified xsi:type="dcterms:W3CDTF">2022-12-06T00:28:37Z</dcterms:modified>
</cp:coreProperties>
</file>