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3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I344" i="2" l="1"/>
  <c r="I343" i="2"/>
  <c r="I340" i="2"/>
  <c r="I335" i="2"/>
  <c r="I334" i="2"/>
  <c r="I331" i="2"/>
  <c r="I329" i="2"/>
  <c r="I328" i="2"/>
  <c r="I326" i="2"/>
  <c r="I323" i="2"/>
  <c r="I322" i="2"/>
  <c r="I321" i="2"/>
  <c r="I319" i="2"/>
  <c r="I317" i="2"/>
  <c r="I313" i="2"/>
  <c r="I312" i="2"/>
  <c r="I310" i="2"/>
  <c r="I308" i="2"/>
  <c r="I306" i="2"/>
  <c r="I305" i="2"/>
  <c r="I304" i="2"/>
  <c r="I303" i="2"/>
  <c r="I302" i="2"/>
  <c r="I301" i="2"/>
  <c r="I300" i="2"/>
  <c r="I299" i="2"/>
  <c r="I298" i="2"/>
  <c r="I296" i="2"/>
  <c r="I295" i="2"/>
  <c r="I294" i="2"/>
  <c r="I293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1" i="2"/>
  <c r="I270" i="2"/>
  <c r="I269" i="2"/>
  <c r="I268" i="2"/>
  <c r="I267" i="2"/>
  <c r="I266" i="2"/>
  <c r="I263" i="2"/>
  <c r="I262" i="2"/>
  <c r="I261" i="2"/>
  <c r="I260" i="2"/>
  <c r="I259" i="2"/>
  <c r="I258" i="2"/>
  <c r="I257" i="2"/>
  <c r="I256" i="2"/>
  <c r="I255" i="2"/>
  <c r="I251" i="2"/>
  <c r="I246" i="2"/>
  <c r="I245" i="2"/>
  <c r="I244" i="2"/>
  <c r="I242" i="2"/>
  <c r="I241" i="2"/>
  <c r="I240" i="2"/>
  <c r="I239" i="2"/>
  <c r="I237" i="2"/>
  <c r="I235" i="2"/>
  <c r="I234" i="2"/>
  <c r="I233" i="2"/>
  <c r="I232" i="2"/>
  <c r="I231" i="2"/>
  <c r="I230" i="2"/>
  <c r="I228" i="2"/>
  <c r="I223" i="2"/>
  <c r="I221" i="2"/>
  <c r="I219" i="2"/>
  <c r="I214" i="2"/>
  <c r="I213" i="2"/>
  <c r="I212" i="2"/>
  <c r="I211" i="2"/>
  <c r="I210" i="2"/>
  <c r="I208" i="2"/>
  <c r="I206" i="2"/>
  <c r="I205" i="2"/>
  <c r="I203" i="2"/>
  <c r="I201" i="2"/>
  <c r="I198" i="2"/>
  <c r="I197" i="2"/>
  <c r="I192" i="2"/>
  <c r="I188" i="2"/>
  <c r="I185" i="2"/>
  <c r="I184" i="2"/>
  <c r="I183" i="2"/>
  <c r="I182" i="2"/>
  <c r="I179" i="2"/>
  <c r="I174" i="2"/>
  <c r="I168" i="2"/>
  <c r="I167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1" i="2"/>
  <c r="I138" i="2"/>
  <c r="I137" i="2"/>
  <c r="I136" i="2"/>
  <c r="I135" i="2"/>
  <c r="I133" i="2"/>
  <c r="I132" i="2"/>
  <c r="I131" i="2"/>
  <c r="I130" i="2"/>
  <c r="I129" i="2"/>
  <c r="I128" i="2"/>
  <c r="I127" i="2"/>
  <c r="I126" i="2"/>
  <c r="I125" i="2"/>
  <c r="I124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7" i="2"/>
  <c r="I96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8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4" i="2"/>
  <c r="I53" i="2"/>
  <c r="I52" i="2"/>
  <c r="I51" i="2"/>
  <c r="I49" i="2"/>
  <c r="I48" i="2"/>
  <c r="I47" i="2"/>
  <c r="I46" i="2"/>
  <c r="I45" i="2"/>
  <c r="I44" i="2"/>
  <c r="I43" i="2"/>
  <c r="I42" i="2"/>
  <c r="I41" i="2"/>
  <c r="I40" i="2"/>
  <c r="I37" i="2"/>
  <c r="I36" i="2"/>
  <c r="I35" i="2"/>
  <c r="I34" i="2"/>
  <c r="I29" i="2"/>
  <c r="I28" i="2"/>
  <c r="I27" i="2"/>
  <c r="I26" i="2"/>
  <c r="I25" i="2"/>
  <c r="I23" i="2"/>
  <c r="I19" i="2"/>
  <c r="I18" i="2"/>
  <c r="I16" i="2"/>
  <c r="I14" i="2"/>
  <c r="I13" i="2"/>
  <c r="I12" i="2"/>
  <c r="I9" i="2"/>
  <c r="I8" i="2"/>
  <c r="G257" i="2"/>
  <c r="G258" i="2"/>
  <c r="G274" i="2"/>
  <c r="G326" i="2"/>
  <c r="G334" i="2"/>
  <c r="G74" i="2" l="1"/>
  <c r="G65" i="2" s="1"/>
  <c r="G54" i="2"/>
  <c r="G53" i="2" s="1"/>
</calcChain>
</file>

<file path=xl/sharedStrings.xml><?xml version="1.0" encoding="utf-8"?>
<sst xmlns="http://schemas.openxmlformats.org/spreadsheetml/2006/main" count="1643" uniqueCount="401">
  <si>
    <t/>
  </si>
  <si>
    <t>Наименование показателей</t>
  </si>
  <si>
    <t>Ведомство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</si>
  <si>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</si>
  <si>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</si>
  <si>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</si>
  <si>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</si>
  <si>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</si>
  <si>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</si>
  <si>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</si>
  <si>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</si>
  <si>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Муниципальная программа "Энергоэффективность, развитие газоснабжения и энергетики в Дальнереченском городском округе"</t>
  </si>
  <si>
    <t>000</t>
  </si>
  <si>
    <t>01 0 00 00000</t>
  </si>
  <si>
    <t>Комплексы процессных мероприятий</t>
  </si>
  <si>
    <t>01 4 00 00000</t>
  </si>
  <si>
    <t>Комплекс процессных мероприятий "Создание и развитие системы газоснабжения Дальнереченского городского округа"</t>
  </si>
  <si>
    <t>01 4 01 00000</t>
  </si>
  <si>
    <t>Создание и развитие системы газоснабжения муниципальных образований на условиях софинансирования</t>
  </si>
  <si>
    <t>014</t>
  </si>
  <si>
    <t>01 4 01 S2280</t>
  </si>
  <si>
    <t>240</t>
  </si>
  <si>
    <t>Комплекс процессных мероприятий "Энергосбережение и повышение энергетической эффективности Дальнереченского городского округа"</t>
  </si>
  <si>
    <t>01 4 02 00000</t>
  </si>
  <si>
    <t>Модернизация, реконструкция, капитальный и текущий ремонт объектов теплоснабжения и электроснабжения, объектов водоснабжения и водоотведения</t>
  </si>
  <si>
    <t>005</t>
  </si>
  <si>
    <t>01 4 02 20030</t>
  </si>
  <si>
    <t>Муниципальная программа "Развитие транспортного комплекса Дальнереченского городского округа"</t>
  </si>
  <si>
    <t>02 0 00 00000</t>
  </si>
  <si>
    <t>Региональные проекты, не входящие в состав национальных проектов</t>
  </si>
  <si>
    <t>Ведомственные проекты</t>
  </si>
  <si>
    <t>02 3 00 00000</t>
  </si>
  <si>
    <t>Ведомственный проект "Поддержка дорожного хозяйства муниципальных образований Приморского края и организация транспортного обслуживания населения в границах муниципальных образований Приморского края"</t>
  </si>
  <si>
    <t>02 3 5Г 00000</t>
  </si>
  <si>
    <t>Организация транспортного обслуживания населения в границах муниципальных образований Приморского края на условиях софинансирования</t>
  </si>
  <si>
    <t>02 3 5Г S2410</t>
  </si>
  <si>
    <t>610</t>
  </si>
  <si>
    <t>02 4 00 00000</t>
  </si>
  <si>
    <t>Комплекс процессных мероприятий "Развитие дорожной отрасли в Дальнереченском городском округе"</t>
  </si>
  <si>
    <t>02 4 01 00000</t>
  </si>
  <si>
    <t>Проектирование, строительство, реконструкция и текущее содержание автомобильных дорог общего пользования местного значения за счет средств дорожного фонда ДГО</t>
  </si>
  <si>
    <t>02 4 01 20040</t>
  </si>
  <si>
    <t>Комплекс процессных мероприятий "Отдельные мероприятия программной деятельности"</t>
  </si>
  <si>
    <t>810</t>
  </si>
  <si>
    <t>Муниципальная программа "Поддержка социально ориентированных некоммерческих организаций на территории Дальнереченского городского округа"</t>
  </si>
  <si>
    <t>03 0 00 00000</t>
  </si>
  <si>
    <t>03 4 00 00000</t>
  </si>
  <si>
    <t>Комплекс процессных мероприятий "Поддержка социально ориентированных некоммерческих организаций"</t>
  </si>
  <si>
    <t>03 4 01 00000</t>
  </si>
  <si>
    <t>Субсидии социально ориентированным некоммерческим организациям по итогам конкурсного отбора на условиях софинансирования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</si>
  <si>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</si>
  <si>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>04 0 00 00000</t>
  </si>
  <si>
    <t>04 4 00 00000</t>
  </si>
  <si>
    <t>04 4 01 00000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</si>
  <si>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 на условиях софинансирования</t>
  </si>
  <si>
    <t>04 4 01 S2320</t>
  </si>
  <si>
    <t>410</t>
  </si>
  <si>
    <t>Комплекс процессных мероприятий "Проведение капитального ремонта многоквартирных домов в Дальнереченском городском округе"</t>
  </si>
  <si>
    <t>04 4 02 00000</t>
  </si>
  <si>
    <t>Проведение капитального ремонта муниципального жилищного фонда</t>
  </si>
  <si>
    <t>04 4 02 20090</t>
  </si>
  <si>
    <t>04 4 03 00000</t>
  </si>
  <si>
    <t>Мероприятия по обеспечению населения качественной питьевой водой из источников водоснабжения на территории Дальнереченского городского округа</t>
  </si>
  <si>
    <t>04 4 03 20070</t>
  </si>
  <si>
    <t>04 4 04 00000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</si>
  <si>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</si>
  <si>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04 4 04 20510</t>
  </si>
  <si>
    <t>Субсидии на обеспечение граждан твердым топливом (дровами) на условиях софинансирования</t>
  </si>
  <si>
    <t>Муниципальная программа "Развитие образования Дальнереченского городского округа"</t>
  </si>
  <si>
    <t>05 0 00 00000</t>
  </si>
  <si>
    <t>Региональные проекты, входящие в состав национальных проектов</t>
  </si>
  <si>
    <t>05 1 00 00000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</si>
  <si>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</t>
  </si>
  <si>
    <t>009</t>
  </si>
  <si>
    <t>320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</si>
  <si>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</si>
  <si>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05 2 00 00000</t>
  </si>
  <si>
    <t>Региональный проект "Модернизация школьных систем образования в Приморском крае"</t>
  </si>
  <si>
    <t>05 2 1Ж 00000</t>
  </si>
  <si>
    <t>Модернизация школьных систем образования</t>
  </si>
  <si>
    <t>05 2 1Ж L7500</t>
  </si>
  <si>
    <t>05 4 00 00000</t>
  </si>
  <si>
    <t>Комплекс процессных мероприятий "Развитие системы дошкольного образования Дальнереченского городского округа"</t>
  </si>
  <si>
    <t>05 4 01 00000</t>
  </si>
  <si>
    <t>Субвенции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</si>
  <si>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05 4 01 93090</t>
  </si>
  <si>
    <t>310</t>
  </si>
  <si>
    <t>Расходы на обеспечение деятельности (оказание услуг, выполнение работ) муниципальных учреждений</t>
  </si>
  <si>
    <t>05 4 01 20140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</si>
  <si>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</si>
  <si>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05 4 01 93070</t>
  </si>
  <si>
    <t>Комплекс процессных мероприятий "Развитие системы общего образования Дальнереченского городского округа"</t>
  </si>
  <si>
    <t>05 4 02 00000</t>
  </si>
  <si>
    <t>05 4 02 20140</t>
  </si>
  <si>
    <t>Расходы на обеспечение бесплатным питанием детей, обучающихся в муниципальных общеобразовательных организациях, родители которых являются участниками специальной военной операции</t>
  </si>
  <si>
    <t>05 4 02 20790</t>
  </si>
  <si>
    <t>Иной межбюджетный трансферт бюджетам муниципальных образований Приморского края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</si>
  <si>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</si>
  <si>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05 4 02 93060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</si>
  <si>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</si>
  <si>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05 4 02 93150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</si>
  <si>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учреждениях, софинансируемые за счет средств федерального бюджета</t>
  </si>
  <si>
    <t>05 4 02 R3040</t>
  </si>
  <si>
    <t>Комплекс процессных мероприятий "Развитие системы дополнительного образования, отдыха, оздоровления и занятости детей и подростков Дальнереченского городского округа"</t>
  </si>
  <si>
    <t>05 4 03 00000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</si>
  <si>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</si>
  <si>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05 4 03 93080</t>
  </si>
  <si>
    <t>05 4 03 20140</t>
  </si>
  <si>
    <t>Персонифицированное финансирование дополнительного образования детей (МОЦ)</t>
  </si>
  <si>
    <t>05 4 03 20700</t>
  </si>
  <si>
    <t>05 4 04 00000</t>
  </si>
  <si>
    <t>Расходы на обеспечение деятельности (оказание услуг, выполнение работ) централизованных бухгалтерий</t>
  </si>
  <si>
    <t>05 4 04 20240</t>
  </si>
  <si>
    <t>110</t>
  </si>
  <si>
    <t>850</t>
  </si>
  <si>
    <t>Муниципальная программа "Развитие культуры на территории Дальнереченского городского округа"</t>
  </si>
  <si>
    <t>06 0 00 00000</t>
  </si>
  <si>
    <t>06 1 00 00000</t>
  </si>
  <si>
    <t>012</t>
  </si>
  <si>
    <t>06 4 00 00000</t>
  </si>
  <si>
    <t>Комплекс процессных мероприятий "Финансовое обеспечение муниципальных бюджетных учреждений"</t>
  </si>
  <si>
    <t>06 4 01 00000</t>
  </si>
  <si>
    <t>06 4 01 20140</t>
  </si>
  <si>
    <t>Расходы на обеспечение деятельности (оказание услуг, выполнение работ) централизованной библиотечной системы</t>
  </si>
  <si>
    <t>06 4 01 20340</t>
  </si>
  <si>
    <t>Комплекс процессных мероприятий "Обеспечение поддержки культуры в Приморском крае"</t>
  </si>
  <si>
    <t>06 4 02 00000</t>
  </si>
  <si>
    <t>Модернизация муниципальных библиотек на условиях софинансирования</t>
  </si>
  <si>
    <t>06 4 02 S2510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</si>
  <si>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</si>
  <si>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06 4 02 S2540</t>
  </si>
  <si>
    <t>Комплекс процессных мероприятий "Мероприятия историко-патриотической, патриотической, культурно-патриотической, спортивно-патриотической направленности"</t>
  </si>
  <si>
    <t>06 4 03 00000</t>
  </si>
  <si>
    <t>Мероприятия по патриотическому воспитанию граждан на территории Дальнереченского городского округа</t>
  </si>
  <si>
    <t>06 4 03 20210</t>
  </si>
  <si>
    <t>Мероприятия для детей и молодежи</t>
  </si>
  <si>
    <t>06 4 03 20220</t>
  </si>
  <si>
    <t>06 4 04 00000</t>
  </si>
  <si>
    <t>06 4 04 20240</t>
  </si>
  <si>
    <t>06 4 04 20670</t>
  </si>
  <si>
    <t>Муниципальная программа "Развитие физической культуры и спорта Дальнереченского городского округа"</t>
  </si>
  <si>
    <t>07 0 00 00000</t>
  </si>
  <si>
    <t>07 4 00 00000</t>
  </si>
  <si>
    <t>Комплекс процессных мероприятий "Развитие спортивной инфраструктуры"</t>
  </si>
  <si>
    <t>07 4 01 00000</t>
  </si>
  <si>
    <t>07 4 01 20250</t>
  </si>
  <si>
    <t>Комплекс процессных мероприятий "Создание условий для развития массового спорта"</t>
  </si>
  <si>
    <t>07 4 02 00000</t>
  </si>
  <si>
    <t>07 4 02 20140</t>
  </si>
  <si>
    <t>Мероприятия в области физической культуры и спорта, приобретение спортивного инвентаря</t>
  </si>
  <si>
    <t>07 4 02 20260</t>
  </si>
  <si>
    <t>Организация физкультурно-спортивной работы по месту жительства на условиях софинансирования</t>
  </si>
  <si>
    <t>07 4 02 S2190</t>
  </si>
  <si>
    <t>Муниципальная программа "Информационное общество"</t>
  </si>
  <si>
    <t>08 0 00 00000</t>
  </si>
  <si>
    <t>08 4 00 00000</t>
  </si>
  <si>
    <t>08 4 01 00000</t>
  </si>
  <si>
    <t>Расходы на опубликование нормативно-правовых актов, информационных материалов</t>
  </si>
  <si>
    <t>08 4 01 20610</t>
  </si>
  <si>
    <t>Муниципальная программа "Защита населения и территории Дальнереченского городского округа от чрезвычайных ситуаций природного и техногенного характера"</t>
  </si>
  <si>
    <t>09 0 00 00000</t>
  </si>
  <si>
    <t>09 4 00 00000</t>
  </si>
  <si>
    <t>09 4 01 00000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</si>
  <si>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</si>
  <si>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09 4 01 20320</t>
  </si>
  <si>
    <t>Муниципальная программа "Развитие малого и среднего предпринимательства на территории Дальнереченского городского округа"</t>
  </si>
  <si>
    <t>11 0 00 00000</t>
  </si>
  <si>
    <t>11 4 00 00000</t>
  </si>
  <si>
    <t>Комплекс процессных мероприятий "Поддержка субъектов малого и среднего предпринимательства"</t>
  </si>
  <si>
    <t>11 4 01 00000</t>
  </si>
  <si>
    <t>Мероприятия по развитию малого и среднего предпринимательства</t>
  </si>
  <si>
    <t>11 4 01 20650</t>
  </si>
  <si>
    <t>Муниципальная программа "Развитие муниципальной службы в органах местного самоуправления Дальнереченского городского округа"</t>
  </si>
  <si>
    <t>12 0 00 00000</t>
  </si>
  <si>
    <t>12 4 00 00000</t>
  </si>
  <si>
    <t>Комплекс процессных мероприятий "Повышение уровня профессиональной подготовки муниципальных служащих"</t>
  </si>
  <si>
    <t>12 4 01 00000</t>
  </si>
  <si>
    <t>Обучение лиц, замещающих муниципальные должности, муниципальных служащих по программам повышения квалификации и профессиональной переподготовки</t>
  </si>
  <si>
    <t>001</t>
  </si>
  <si>
    <t>12 4 01 20540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</si>
  <si>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</si>
  <si>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</si>
  <si>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13 1 00 00000</t>
  </si>
  <si>
    <t>Региональный проект "Формирование комфортной городской среды"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</si>
  <si>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</si>
  <si>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</si>
  <si>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13 1 F2 5424F</t>
  </si>
  <si>
    <t>13 2 00 00000</t>
  </si>
  <si>
    <t>Региональный проект "Благоустройство территорий муниципальных образований Приморского края"</t>
  </si>
  <si>
    <t>13 2 01 00000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</si>
  <si>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</si>
  <si>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2 01 S2610</t>
  </si>
  <si>
    <t>Муниципальная программа "Обеспечение жильем молодых семей Дальнереченского городского округа"</t>
  </si>
  <si>
    <t>15 0 00 00000</t>
  </si>
  <si>
    <t>15 4 00 00000</t>
  </si>
  <si>
    <t>Комплекс процессных мероприятий "Предоставление социальных выплат молодым семьям - участникам программы"</t>
  </si>
  <si>
    <t>15 4 01 00000</t>
  </si>
  <si>
    <t>Реализация мероприятий по обеспечению жильем молодых семей</t>
  </si>
  <si>
    <t>15 4 01 L4970</t>
  </si>
  <si>
    <t>Муниципальная программа "Управление муниципальными финансами Дальнереченского городского округа"</t>
  </si>
  <si>
    <t>17 0 00 00000</t>
  </si>
  <si>
    <t>17 3 00 00000</t>
  </si>
  <si>
    <t>Ведомственный проект "Инициативное бюджетирование Приморья"</t>
  </si>
  <si>
    <t>17 3 4Ц 00000</t>
  </si>
  <si>
    <t>17 4 00 00000</t>
  </si>
  <si>
    <t>Комплекс процессных мероприятий "Эффективное управление муниципальным долгом"</t>
  </si>
  <si>
    <t>17 4 01 00000</t>
  </si>
  <si>
    <t>Процентные платежи по муниципальному долгу</t>
  </si>
  <si>
    <t>17 4 01 20370</t>
  </si>
  <si>
    <t>730</t>
  </si>
  <si>
    <t>Муниципальная программа "Профилактика правонарушений на территории Дальнереченского городского округа"</t>
  </si>
  <si>
    <t>19 0 00 00000</t>
  </si>
  <si>
    <t>19 4 00 00000</t>
  </si>
  <si>
    <t>Комплекс процессных мероприятий "Профилактика правонарушений"</t>
  </si>
  <si>
    <t>19 4 01 00000</t>
  </si>
  <si>
    <t>Мероприятия по противодействию распространения наркотиков</t>
  </si>
  <si>
    <t>19 4 01 20180</t>
  </si>
  <si>
    <t>19 4 01 20190</t>
  </si>
  <si>
    <t>Муниципальная программа "Противодействие коррупции в Дальнереченском городском округе"</t>
  </si>
  <si>
    <t>21 0 00 00000</t>
  </si>
  <si>
    <t>21 4 00 00000</t>
  </si>
  <si>
    <t>Комплекс процессных мероприятий "Создание системы просвещения муниципальных служащих по вопросам противодействия коррупции"</t>
  </si>
  <si>
    <t>21 4 01 00000</t>
  </si>
  <si>
    <t>Реализация антикоррупционных мероприятий</t>
  </si>
  <si>
    <t>21 4 01 20760</t>
  </si>
  <si>
    <t>Муниципальная 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на территории Дальнереченского городского округа"</t>
  </si>
  <si>
    <t>22 0 00 00000</t>
  </si>
  <si>
    <t>22 4 00 00000</t>
  </si>
  <si>
    <t>22 4 01 00000</t>
  </si>
  <si>
    <t>Субвенции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</si>
  <si>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Муниципальная программа "Развитие добровольной пожарной команды в Дальнереченском городском округе"</t>
  </si>
  <si>
    <t>23 0 00 00000</t>
  </si>
  <si>
    <t>23 4 00 00000</t>
  </si>
  <si>
    <t>23 4 01 00000</t>
  </si>
  <si>
    <t>Расходы на содержание добровольной пожарной команды</t>
  </si>
  <si>
    <t>23 4 01 20780</t>
  </si>
  <si>
    <t>120</t>
  </si>
  <si>
    <t>Непрограммные направления деятельности</t>
  </si>
  <si>
    <t>99 0 00 00000</t>
  </si>
  <si>
    <t>Региональный проект "Вовлечение в оборот и комплексная мелиорация земель сельскохозяйственного назначения Приморского края"</t>
  </si>
  <si>
    <t>Подготовка проектов межевания земельных участков и на проведение кадастровых работ</t>
  </si>
  <si>
    <t>Мероприятия непрограммных направлений деятельности</t>
  </si>
  <si>
    <t>99 9 00 00000</t>
  </si>
  <si>
    <t>Непрограммные мероприятия</t>
  </si>
  <si>
    <t>99 9 01 00000</t>
  </si>
  <si>
    <t>Депутаты представительного органа муниципального образования</t>
  </si>
  <si>
    <t>99 9 01 10020</t>
  </si>
  <si>
    <t>Руководство и управление в сфере установленных функций органов местного самоуправления</t>
  </si>
  <si>
    <t>99 9 01 10030</t>
  </si>
  <si>
    <t>Глава муниципального образования</t>
  </si>
  <si>
    <t>99 9 01 10010</t>
  </si>
  <si>
    <t>Пожертвования для ликвидации последствий тайфуна "KHANUN" в части касающейся восстановления дорожного полотна</t>
  </si>
  <si>
    <t>99 9 01 20120</t>
  </si>
  <si>
    <t>Резервные фонды администрации Дальнереченского городского округа</t>
  </si>
  <si>
    <t>99 9 01 20270</t>
  </si>
  <si>
    <t>Оценка недвижимости,признание прав и регулирование отношений по муниц.собствен.(мероприятия по реализации муниц.политики в области приватизации и управ.муниц.собст)</t>
  </si>
  <si>
    <t>99 9 01 20290</t>
  </si>
  <si>
    <t>Мероприятия в области строительства, архитектуры, градостроительства, землеустройства и землепользования</t>
  </si>
  <si>
    <t>99 9 01 20330</t>
  </si>
  <si>
    <t>Мероприятия в области коммунального хозяйства</t>
  </si>
  <si>
    <t>99 9 01 20390</t>
  </si>
  <si>
    <t>Прочие мероприятия по благоустройству городского округа</t>
  </si>
  <si>
    <t>99 9 01 20440</t>
  </si>
  <si>
    <t>Выполнение Перечня наказов избирателей депутатами Думы Дальнереченского городского округа</t>
  </si>
  <si>
    <t>99 9 01 20450</t>
  </si>
  <si>
    <t>Расходы на содержание нежилого административного здания</t>
  </si>
  <si>
    <t>99 9 01 20720</t>
  </si>
  <si>
    <t>Расходы на распиловку и доставку твердого топлива (дров) членам семей граждан, являющихся участниками специальной военной операции</t>
  </si>
  <si>
    <t>99 9 01 20800</t>
  </si>
  <si>
    <t>Расходы связанные с ограничением доступа к заброшенным объектам</t>
  </si>
  <si>
    <t>99 9 01 20810</t>
  </si>
  <si>
    <t>Пенсия за выслугу лет муниципальным служащим, ежемесячная доплата к страховой пенсии лицам, замещавшим муниципальные должности на постоянной основе</t>
  </si>
  <si>
    <t>99 9 01 20360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</si>
  <si>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</si>
  <si>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</si>
  <si>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99 9 01 20300</t>
  </si>
  <si>
    <t>830</t>
  </si>
  <si>
    <t>870</t>
  </si>
  <si>
    <t>011</t>
  </si>
  <si>
    <t>Руководитель контрольно-счетной палаты муниципального образования и его заместители</t>
  </si>
  <si>
    <t>99 9 01 10050</t>
  </si>
  <si>
    <t>Субсидии социально ориентированным некоммерческим организациям инвалидов</t>
  </si>
  <si>
    <t>99 9 01 20590</t>
  </si>
  <si>
    <t>630</t>
  </si>
  <si>
    <t>99 9 01 20140</t>
  </si>
  <si>
    <t>Оплата за потребленную электрическую энергию уличного освещения</t>
  </si>
  <si>
    <t>99 9 01 20400</t>
  </si>
  <si>
    <t>Озеленение</t>
  </si>
  <si>
    <t>99 9 01 20420</t>
  </si>
  <si>
    <t>Организация и содержание мест захоронения</t>
  </si>
  <si>
    <t>99 9 01 20430</t>
  </si>
  <si>
    <t>Оплата за потребленную тепловую и электрическую энергию, горячее и холодное водоснабжение и водоотведение незаселенного муниципального жилищного фонда</t>
  </si>
  <si>
    <t>99 9 01 20680</t>
  </si>
  <si>
    <t>Оплата за содержание незаселенного муниципального жилищного фонда</t>
  </si>
  <si>
    <t>99 9 01 20690</t>
  </si>
  <si>
    <t>Расходы на приобретение программных продуктов, оргтехники, комплектующих, их обслуживание</t>
  </si>
  <si>
    <t>99 9 01 20600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</si>
  <si>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</si>
  <si>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</si>
  <si>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015</t>
  </si>
  <si>
    <t>99 9 01 20240</t>
  </si>
  <si>
    <t>Непрограммные мероприятия "Исполнение отдельных государственных полномочий"</t>
  </si>
  <si>
    <t>99 9 02 00000</t>
  </si>
  <si>
    <t>Государственная регистрация актов гражданского состояния</t>
  </si>
  <si>
    <t>99 9 02 59300</t>
  </si>
  <si>
    <t>Субвенции на создание и обеспечение деятельности комиссий по делам несовершеннолетних и защите их прав</t>
  </si>
  <si>
    <t>99 9 02 93010</t>
  </si>
  <si>
    <t>Субвенции на реализацию отдельных государственных полномочий по созданию административных комиссий</t>
  </si>
  <si>
    <t>99 9 02 93030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</si>
  <si>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</si>
  <si>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99 9 02 93100</t>
  </si>
  <si>
    <t>Субвенции бюджетам МО ПК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МО</t>
  </si>
  <si>
    <t>99 9 02 93130</t>
  </si>
  <si>
    <t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</si>
  <si>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>99 9 02 93160</t>
  </si>
  <si>
    <t>Субвенции бюджетам МО ПК на реализацию полномочий РФ на государственную регистрацию актов гражданского состояния за счет средств краевого бюджета</t>
  </si>
  <si>
    <t>99 9 02 93180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</si>
  <si>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</si>
  <si>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</si>
  <si>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</si>
  <si>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99 9 02 93050</t>
  </si>
  <si>
    <t>Субвенции на регистрацию и учет граждан, имеющ.право на получ.жилищных субсидий в связи с переселением из районов Крайнего Севера и приравненых к ним местностей</t>
  </si>
  <si>
    <t>99 9 02 93120</t>
  </si>
  <si>
    <t>Субвенции на реализацию госполномочий по организации мероприятий при осуществлении деятельности по обращению с животными без владельцев</t>
  </si>
  <si>
    <t>99 9 02 93040</t>
  </si>
  <si>
    <t>ВСЕГО РАСХОДОВ</t>
  </si>
  <si>
    <t>Утвержденный годовой план (решение Думы ДГО от 27.03.2025 № 32-МПА)</t>
  </si>
  <si>
    <t>% исполнения за 1 квартал 2025 года</t>
  </si>
  <si>
    <t>% исполнения за 1 квартал 2025 года в сравнении с исполнением за 1 квартал 2024 года</t>
  </si>
  <si>
    <t>Мероприятия по энергосбережению и повышению энергетической эффективности систем коммунальной инфраструктуры Приморского края на условиях софинансирования</t>
  </si>
  <si>
    <t>01 4 02 SТ003</t>
  </si>
  <si>
    <t>Приобретение подвижного состава пассажирского транспорта общего пользования на условиях софинансирования</t>
  </si>
  <si>
    <t>02 3 5Г S2770</t>
  </si>
  <si>
    <t>03 4 01 S2640</t>
  </si>
  <si>
    <t xml:space="preserve">Комплекс процессных мероприятий "Создание условий для обеспечения качественными услугами жилищно-коммунального хозяйства Дальнереченского городского округа" </t>
  </si>
  <si>
    <t xml:space="preserve">Комплекс процессных мероприятий "Чистая вода Дальнереченского городского округа" </t>
  </si>
  <si>
    <t>04 4 04 S2620</t>
  </si>
  <si>
    <t>Региональный проект "Педагоги и наставники"</t>
  </si>
  <si>
    <t>05 1 Ю6 00000</t>
  </si>
  <si>
    <t>Проведение мероприятий по обеспечению выплат ежемесячного денежного вознаграждения советникам директоров</t>
  </si>
  <si>
    <t>05 1 Ю6 50500</t>
  </si>
  <si>
    <t>Расходы на обеспечение бесплатным питанием детей класса "Сириус"</t>
  </si>
  <si>
    <t>05 4 02 20310</t>
  </si>
  <si>
    <t>Компенсация расходов на проезд обучающимся, чьи родители (законные представители) являются участниками специальной военной операции, а также призваны на военную службу по мобилизации в вооруженные силы Российской Федерации</t>
  </si>
  <si>
    <t>05 4 02 20460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</si>
  <si>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на условиях софинансирования</t>
  </si>
  <si>
    <t>05 4 03 S4050</t>
  </si>
  <si>
    <t>06 1 Ю6 00000</t>
  </si>
  <si>
    <t>Ремонт и оснащение молодежного центра (в том числе ПСД, государственная экспертиза)</t>
  </si>
  <si>
    <t>06 4 04 20350</t>
  </si>
  <si>
    <t>Мероприятия по сохранению объектов культурного наследия, арт-объектов</t>
  </si>
  <si>
    <t>07 2 00 00000</t>
  </si>
  <si>
    <t>Региональный проект "Бизнес-спринт (Я выбираю спорт)"</t>
  </si>
  <si>
    <t>07 2 5Ж 00000</t>
  </si>
  <si>
    <t>Подготовка основания для создания "умных" спортивных площадок на условиях софинансирования</t>
  </si>
  <si>
    <t>07 2 5Ж S2530</t>
  </si>
  <si>
    <t>Строительство, реконструкция, демонтаж объектов спорта (в т.ч. ПСД)</t>
  </si>
  <si>
    <t xml:space="preserve">Комплекс процессных мероприятий "Строительство, капитальный ремонт и реконструкция гидротехнических сооружений инженерной защиты на территории Дальнереченского городского округа" </t>
  </si>
  <si>
    <t>09 4 02 00000</t>
  </si>
  <si>
    <t>09 4 02 20320</t>
  </si>
  <si>
    <t>Комплекс процессных мероприятий "Привлечение на муниципальную службу перспективных молодых кадров</t>
  </si>
  <si>
    <t>12 4 02 00000</t>
  </si>
  <si>
    <t>Материальное стимулирование граждан, заключивших с администрацией Дальнереченского городского округа договор о целевом обучении</t>
  </si>
  <si>
    <t>12 4 02 20230</t>
  </si>
  <si>
    <t>360</t>
  </si>
  <si>
    <t>13 1 И4 00000</t>
  </si>
  <si>
    <t>Реализация проектов инициативного бюджетирования по направлению "Твой проект" ("Благоустройство прилегающей территории возле МБУДО "Детская школа искусств" ДГО")</t>
  </si>
  <si>
    <t>17 3 4Ц S2363</t>
  </si>
  <si>
    <t>Реализация проектов инициативного бюджетирования по направлению "Твой проект" ("Сцена у Дома культуры")</t>
  </si>
  <si>
    <t>17 3 4Ц S2364</t>
  </si>
  <si>
    <t>Реализация проектов инициативного бюджетирования по направлению "Молодежный бюджет" ("Спортивная площадка для школы МБОУ "СОШ 6")</t>
  </si>
  <si>
    <t>17 3 4Ц S2753</t>
  </si>
  <si>
    <t>Реализация проектов инициативного бюджетирования по направлению "Молодежный бюджет" ("Благоустройство спортивной площадки МБОУ "СОШ 5")</t>
  </si>
  <si>
    <t>17 3 4Ц S2754</t>
  </si>
  <si>
    <t>Мероприятия по профилактике экстремизма и терроризма, профилактике правонарушений и борьбе с преступностью</t>
  </si>
  <si>
    <t>22 4 01 93210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</si>
  <si>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</si>
  <si>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22 4 01 R0820</t>
  </si>
  <si>
    <t>Муниципальная программа "Эффективное вовлечение в оборот земель сельскохозяйственного назначения Дальнереченского городского округа"</t>
  </si>
  <si>
    <t>24 0 00 00000</t>
  </si>
  <si>
    <t>24 2 00 00000</t>
  </si>
  <si>
    <t>24 2 9Ф 00000</t>
  </si>
  <si>
    <t>24 2 9Ф L5990</t>
  </si>
  <si>
    <t>24 4 00 00000</t>
  </si>
  <si>
    <t>Комплекс процессных мероприятий "Обеспечение функционирования мелиоративных систем"</t>
  </si>
  <si>
    <t>24 4 01 00000</t>
  </si>
  <si>
    <t>Проведение работ по землеустройству земель сельскохозяйственного назначения на условиях софинансирования</t>
  </si>
  <si>
    <t>24 4 01 S2110</t>
  </si>
  <si>
    <t>Исполнение судебных актов Российской Федерации и мировых соглашений по возм.вреда, причин. в результате незаконных действий (бездействия) муниципальных органов, досудебное урегулирование споров</t>
  </si>
  <si>
    <t>Содержание зеленных насаждений и создание газонов и цветников, а также их содержание за счет средств "окрашенных" платежей</t>
  </si>
  <si>
    <t>99 9 01 20421</t>
  </si>
  <si>
    <t>05 1 Ю6 51790 / 
05 1 ЕВ 51790</t>
  </si>
  <si>
    <t>05 1 Ю6 93140 /
05 1 Е1 93140</t>
  </si>
  <si>
    <t>05 1 Ю6 53030 /
05 4 02 53030</t>
  </si>
  <si>
    <t>06 1 Ю6 93140 /
06 1 Е1 93140</t>
  </si>
  <si>
    <t>13 1 И4 55550 /
131 F2 55550</t>
  </si>
  <si>
    <t>005
015</t>
  </si>
  <si>
    <t>Сведения об исполнении бюджета Дальнереченского городского округа за 1 квартал 2025 года по расходам в разрезе муниципальных программ и непрограммных направлений деятельности в сравнении с плановыми значениями на 2025 финансовый год и фактическими значениями 1 квартала 2024 года</t>
  </si>
  <si>
    <t>Кассовое исполнение 
за 1 квартал 2025 года</t>
  </si>
  <si>
    <t>Кассовое исполнение 
за 1 квартал 2024 года</t>
  </si>
  <si>
    <t>240
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</si>
</sst>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2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43" fontId="8" fillId="0" borderId="0" applyFont="0" applyFill="0" applyBorder="0" applyAlignment="0" applyProtection="0"/>
  </cellStyleXfs>
  <cellXfs count="48">
    <xf numFmtId="0" fontId="0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4" fontId="10" fillId="0" borderId="2" xfId="0" applyNumberFormat="1" applyFont="1" applyFill="1" applyBorder="1" applyAlignment="1">
      <alignment horizontal="righ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0" fillId="0" borderId="7" xfId="0" applyFont="1" applyFill="1" applyBorder="1" applyAlignment="1">
      <alignment vertical="top" wrapText="1"/>
    </xf>
    <xf numFmtId="0" fontId="0" fillId="0" borderId="8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right" vertical="top" wrapText="1"/>
    </xf>
    <xf numFmtId="4" fontId="9" fillId="0" borderId="3" xfId="0" applyNumberFormat="1" applyFont="1" applyFill="1" applyBorder="1" applyAlignment="1">
      <alignment horizontal="right" vertical="top" wrapText="1"/>
    </xf>
    <xf numFmtId="0" fontId="9" fillId="0" borderId="10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9" fillId="2" borderId="2" xfId="0" applyNumberFormat="1" applyFont="1" applyFill="1" applyBorder="1" applyAlignment="1">
      <alignment horizontal="right" vertical="top" wrapText="1"/>
    </xf>
    <xf numFmtId="4" fontId="0" fillId="0" borderId="8" xfId="0" applyNumberFormat="1" applyFont="1" applyFill="1" applyBorder="1" applyAlignment="1">
      <alignment vertical="top" wrapText="1"/>
    </xf>
    <xf numFmtId="0" fontId="4" fillId="2" borderId="1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" fontId="9" fillId="0" borderId="10" xfId="0" applyNumberFormat="1" applyFont="1" applyFill="1" applyBorder="1" applyAlignment="1">
      <alignment horizontal="right" vertical="top" wrapText="1"/>
    </xf>
    <xf numFmtId="0" fontId="0" fillId="0" borderId="12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 wrapText="1"/>
    </xf>
    <xf numFmtId="4" fontId="9" fillId="0" borderId="11" xfId="0" applyNumberFormat="1" applyFont="1" applyFill="1" applyBorder="1" applyAlignment="1">
      <alignment horizontal="right" vertical="top" wrapText="1"/>
    </xf>
    <xf numFmtId="0" fontId="0" fillId="0" borderId="11" xfId="0" applyFont="1" applyFill="1" applyBorder="1" applyAlignment="1">
      <alignment vertical="top" wrapText="1"/>
    </xf>
    <xf numFmtId="4" fontId="9" fillId="0" borderId="7" xfId="0" applyNumberFormat="1" applyFont="1" applyFill="1" applyBorder="1" applyAlignment="1">
      <alignment horizontal="right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43" fontId="1" fillId="0" borderId="3" xfId="1" applyFont="1" applyFill="1" applyBorder="1" applyAlignment="1">
      <alignment vertical="top" wrapText="1"/>
    </xf>
    <xf numFmtId="43" fontId="2" fillId="0" borderId="3" xfId="1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47"/>
  <sheetViews>
    <sheetView tabSelected="1" workbookViewId="0">
      <selection activeCell="G361" sqref="G361"/>
    </sheetView>
  </sheetViews>
  <sheetFormatPr defaultRowHeight="15.75" x14ac:dyDescent="0.2"/>
  <cols>
    <col min="1" max="1" width="36.1640625" customWidth="1"/>
    <col min="2" max="2" width="13.5" customWidth="1"/>
    <col min="3" max="3" width="16.1640625" customWidth="1"/>
    <col min="4" max="4" width="11.33203125" customWidth="1"/>
    <col min="5" max="5" width="27.83203125" customWidth="1"/>
    <col min="6" max="7" width="31.5" customWidth="1"/>
    <col min="8" max="8" width="13.5" customWidth="1"/>
    <col min="9" max="9" width="14" style="47" customWidth="1"/>
    <col min="12" max="12" width="24.33203125" customWidth="1"/>
  </cols>
  <sheetData>
    <row r="3" spans="1:9" ht="39" customHeight="1" x14ac:dyDescent="0.2">
      <c r="A3" s="29" t="s">
        <v>397</v>
      </c>
      <c r="B3" s="29"/>
      <c r="C3" s="29"/>
      <c r="D3" s="29"/>
      <c r="E3" s="29"/>
      <c r="F3" s="29"/>
      <c r="G3" s="29"/>
      <c r="H3" s="29"/>
      <c r="I3" s="29"/>
    </row>
    <row r="6" spans="1:9" ht="189" x14ac:dyDescent="0.2">
      <c r="A6" s="1" t="s">
        <v>1</v>
      </c>
      <c r="B6" s="2" t="s">
        <v>2</v>
      </c>
      <c r="C6" s="1" t="s">
        <v>3</v>
      </c>
      <c r="D6" s="1" t="s">
        <v>4</v>
      </c>
      <c r="E6" s="1" t="s">
        <v>326</v>
      </c>
      <c r="F6" s="1" t="s">
        <v>398</v>
      </c>
      <c r="G6" s="1" t="s">
        <v>399</v>
      </c>
      <c r="H6" s="33" t="s">
        <v>327</v>
      </c>
      <c r="I6" s="43" t="s">
        <v>328</v>
      </c>
    </row>
    <row r="7" spans="1:9" x14ac:dyDescent="0.2">
      <c r="A7" s="9" t="s">
        <v>5</v>
      </c>
      <c r="B7" s="9" t="s">
        <v>6</v>
      </c>
      <c r="C7" s="9" t="s">
        <v>7</v>
      </c>
      <c r="D7" s="9" t="s">
        <v>8</v>
      </c>
      <c r="E7" s="9" t="s">
        <v>9</v>
      </c>
      <c r="F7" s="9" t="s">
        <v>10</v>
      </c>
      <c r="G7" s="9">
        <v>7</v>
      </c>
      <c r="H7" s="34">
        <v>8</v>
      </c>
      <c r="I7" s="44">
        <v>9</v>
      </c>
    </row>
    <row r="8" spans="1:9" ht="94.5" x14ac:dyDescent="0.2">
      <c r="A8" s="10" t="s">
        <v>11</v>
      </c>
      <c r="B8" s="11" t="s">
        <v>12</v>
      </c>
      <c r="C8" s="11" t="s">
        <v>13</v>
      </c>
      <c r="D8" s="11" t="s">
        <v>12</v>
      </c>
      <c r="E8" s="12">
        <v>56879909.090000004</v>
      </c>
      <c r="F8" s="12">
        <v>136445.35999999999</v>
      </c>
      <c r="G8" s="12">
        <v>266173.53000000003</v>
      </c>
      <c r="H8" s="35">
        <v>0.24</v>
      </c>
      <c r="I8" s="46">
        <f>F8/G8*100</f>
        <v>51.261806536510214</v>
      </c>
    </row>
    <row r="9" spans="1:9" ht="31.5" x14ac:dyDescent="0.2">
      <c r="A9" s="13" t="s">
        <v>14</v>
      </c>
      <c r="B9" s="14" t="s">
        <v>12</v>
      </c>
      <c r="C9" s="14" t="s">
        <v>15</v>
      </c>
      <c r="D9" s="14" t="s">
        <v>12</v>
      </c>
      <c r="E9" s="15">
        <v>56879909.090000004</v>
      </c>
      <c r="F9" s="15">
        <v>136445.35999999999</v>
      </c>
      <c r="G9" s="15">
        <v>266173.53000000003</v>
      </c>
      <c r="H9" s="36">
        <v>0.24</v>
      </c>
      <c r="I9" s="45">
        <f t="shared" ref="I9:I72" si="0">F9/G9*100</f>
        <v>51.261806536510214</v>
      </c>
    </row>
    <row r="10" spans="1:9" ht="94.5" x14ac:dyDescent="0.2">
      <c r="A10" s="13" t="s">
        <v>16</v>
      </c>
      <c r="B10" s="14" t="s">
        <v>12</v>
      </c>
      <c r="C10" s="14" t="s">
        <v>17</v>
      </c>
      <c r="D10" s="14" t="s">
        <v>12</v>
      </c>
      <c r="E10" s="15">
        <v>7536101.0099999998</v>
      </c>
      <c r="F10" s="15">
        <v>0</v>
      </c>
      <c r="G10" s="15">
        <v>0</v>
      </c>
      <c r="H10" s="36">
        <v>0</v>
      </c>
      <c r="I10" s="45">
        <v>0</v>
      </c>
    </row>
    <row r="11" spans="1:9" ht="78.75" x14ac:dyDescent="0.2">
      <c r="A11" s="16" t="s">
        <v>18</v>
      </c>
      <c r="B11" s="17" t="s">
        <v>19</v>
      </c>
      <c r="C11" s="17" t="s">
        <v>20</v>
      </c>
      <c r="D11" s="17" t="s">
        <v>21</v>
      </c>
      <c r="E11" s="18">
        <v>7536101.0099999998</v>
      </c>
      <c r="F11" s="18">
        <v>0</v>
      </c>
      <c r="G11" s="18">
        <v>0</v>
      </c>
      <c r="H11" s="37">
        <v>0</v>
      </c>
      <c r="I11" s="45">
        <v>0</v>
      </c>
    </row>
    <row r="12" spans="1:9" ht="110.25" x14ac:dyDescent="0.2">
      <c r="A12" s="13" t="s">
        <v>22</v>
      </c>
      <c r="B12" s="14" t="s">
        <v>12</v>
      </c>
      <c r="C12" s="14" t="s">
        <v>23</v>
      </c>
      <c r="D12" s="14" t="s">
        <v>12</v>
      </c>
      <c r="E12" s="15">
        <v>49343808.079999998</v>
      </c>
      <c r="F12" s="15">
        <v>136445.35999999999</v>
      </c>
      <c r="G12" s="15">
        <v>266173.53000000003</v>
      </c>
      <c r="H12" s="36">
        <v>0.28000000000000003</v>
      </c>
      <c r="I12" s="45">
        <f t="shared" si="0"/>
        <v>51.261806536510214</v>
      </c>
    </row>
    <row r="13" spans="1:9" ht="110.25" x14ac:dyDescent="0.2">
      <c r="A13" s="16" t="s">
        <v>24</v>
      </c>
      <c r="B13" s="17" t="s">
        <v>25</v>
      </c>
      <c r="C13" s="17" t="s">
        <v>26</v>
      </c>
      <c r="D13" s="17" t="s">
        <v>21</v>
      </c>
      <c r="E13" s="18">
        <v>300000</v>
      </c>
      <c r="F13" s="18">
        <v>119085.36</v>
      </c>
      <c r="G13" s="18">
        <v>266173.53000000003</v>
      </c>
      <c r="H13" s="37">
        <v>39.700000000000003</v>
      </c>
      <c r="I13" s="45">
        <f t="shared" si="0"/>
        <v>44.739745533674963</v>
      </c>
    </row>
    <row r="14" spans="1:9" hidden="1" x14ac:dyDescent="0.2">
      <c r="A14" s="19" t="s">
        <v>0</v>
      </c>
      <c r="B14" s="4" t="s">
        <v>0</v>
      </c>
      <c r="C14" s="4" t="s">
        <v>0</v>
      </c>
      <c r="D14" s="4" t="s">
        <v>0</v>
      </c>
      <c r="E14" s="4" t="s">
        <v>0</v>
      </c>
      <c r="F14" s="4" t="s">
        <v>0</v>
      </c>
      <c r="G14" s="20"/>
      <c r="H14" s="38" t="s">
        <v>0</v>
      </c>
      <c r="I14" s="45" t="e">
        <f t="shared" si="0"/>
        <v>#VALUE!</v>
      </c>
    </row>
    <row r="15" spans="1:9" ht="110.25" x14ac:dyDescent="0.2">
      <c r="A15" s="16" t="s">
        <v>24</v>
      </c>
      <c r="B15" s="17" t="s">
        <v>19</v>
      </c>
      <c r="C15" s="17" t="s">
        <v>26</v>
      </c>
      <c r="D15" s="17" t="s">
        <v>21</v>
      </c>
      <c r="E15" s="18">
        <v>6100000</v>
      </c>
      <c r="F15" s="18">
        <v>17360</v>
      </c>
      <c r="G15" s="18">
        <v>0</v>
      </c>
      <c r="H15" s="37">
        <v>0.28000000000000003</v>
      </c>
      <c r="I15" s="45">
        <v>0</v>
      </c>
    </row>
    <row r="16" spans="1:9" hidden="1" x14ac:dyDescent="0.2">
      <c r="A16" s="19" t="s">
        <v>0</v>
      </c>
      <c r="B16" s="4" t="s">
        <v>0</v>
      </c>
      <c r="C16" s="4" t="s">
        <v>0</v>
      </c>
      <c r="D16" s="4" t="s">
        <v>0</v>
      </c>
      <c r="E16" s="4" t="s">
        <v>0</v>
      </c>
      <c r="F16" s="4" t="s">
        <v>0</v>
      </c>
      <c r="G16" s="20"/>
      <c r="H16" s="38" t="s">
        <v>0</v>
      </c>
      <c r="I16" s="45" t="e">
        <f t="shared" si="0"/>
        <v>#VALUE!</v>
      </c>
    </row>
    <row r="17" spans="1:9" ht="126" x14ac:dyDescent="0.2">
      <c r="A17" s="16" t="s">
        <v>329</v>
      </c>
      <c r="B17" s="17" t="s">
        <v>19</v>
      </c>
      <c r="C17" s="17" t="s">
        <v>330</v>
      </c>
      <c r="D17" s="17" t="s">
        <v>21</v>
      </c>
      <c r="E17" s="18">
        <v>42943808.079999998</v>
      </c>
      <c r="F17" s="18">
        <v>0</v>
      </c>
      <c r="G17" s="18">
        <v>0</v>
      </c>
      <c r="H17" s="37">
        <v>0</v>
      </c>
      <c r="I17" s="45">
        <v>0</v>
      </c>
    </row>
    <row r="18" spans="1:9" hidden="1" x14ac:dyDescent="0.2">
      <c r="A18" s="19" t="s">
        <v>0</v>
      </c>
      <c r="B18" s="4" t="s">
        <v>0</v>
      </c>
      <c r="C18" s="4" t="s">
        <v>0</v>
      </c>
      <c r="D18" s="4" t="s">
        <v>0</v>
      </c>
      <c r="E18" s="4" t="s">
        <v>0</v>
      </c>
      <c r="F18" s="4" t="s">
        <v>0</v>
      </c>
      <c r="G18" s="20"/>
      <c r="H18" s="38" t="s">
        <v>0</v>
      </c>
      <c r="I18" s="45" t="e">
        <f t="shared" si="0"/>
        <v>#VALUE!</v>
      </c>
    </row>
    <row r="19" spans="1:9" ht="78.75" x14ac:dyDescent="0.2">
      <c r="A19" s="10" t="s">
        <v>27</v>
      </c>
      <c r="B19" s="11" t="s">
        <v>12</v>
      </c>
      <c r="C19" s="11" t="s">
        <v>28</v>
      </c>
      <c r="D19" s="11" t="s">
        <v>12</v>
      </c>
      <c r="E19" s="12">
        <v>53894500</v>
      </c>
      <c r="F19" s="12">
        <v>6334066.2300000004</v>
      </c>
      <c r="G19" s="12">
        <v>5415317.6399999997</v>
      </c>
      <c r="H19" s="35">
        <v>11.75</v>
      </c>
      <c r="I19" s="46">
        <f t="shared" si="0"/>
        <v>116.96573776603067</v>
      </c>
    </row>
    <row r="20" spans="1:9" ht="31.5" x14ac:dyDescent="0.2">
      <c r="A20" s="13" t="s">
        <v>30</v>
      </c>
      <c r="B20" s="14" t="s">
        <v>12</v>
      </c>
      <c r="C20" s="14" t="s">
        <v>31</v>
      </c>
      <c r="D20" s="14" t="s">
        <v>12</v>
      </c>
      <c r="E20" s="15">
        <v>31162500</v>
      </c>
      <c r="F20" s="15">
        <v>832214.5</v>
      </c>
      <c r="G20" s="15">
        <v>0</v>
      </c>
      <c r="H20" s="36">
        <v>2.67</v>
      </c>
      <c r="I20" s="45">
        <v>0</v>
      </c>
    </row>
    <row r="21" spans="1:9" ht="141.75" x14ac:dyDescent="0.2">
      <c r="A21" s="13" t="s">
        <v>32</v>
      </c>
      <c r="B21" s="14" t="s">
        <v>12</v>
      </c>
      <c r="C21" s="14" t="s">
        <v>33</v>
      </c>
      <c r="D21" s="14" t="s">
        <v>12</v>
      </c>
      <c r="E21" s="15">
        <v>31162500</v>
      </c>
      <c r="F21" s="15">
        <v>832214.5</v>
      </c>
      <c r="G21" s="15">
        <v>0</v>
      </c>
      <c r="H21" s="36">
        <v>2.67</v>
      </c>
      <c r="I21" s="45">
        <v>0</v>
      </c>
    </row>
    <row r="22" spans="1:9" ht="94.5" x14ac:dyDescent="0.2">
      <c r="A22" s="16" t="s">
        <v>34</v>
      </c>
      <c r="B22" s="17" t="s">
        <v>19</v>
      </c>
      <c r="C22" s="17" t="s">
        <v>35</v>
      </c>
      <c r="D22" s="17" t="s">
        <v>36</v>
      </c>
      <c r="E22" s="18">
        <v>7500000</v>
      </c>
      <c r="F22" s="18">
        <v>832214.5</v>
      </c>
      <c r="G22" s="18">
        <v>0</v>
      </c>
      <c r="H22" s="37">
        <v>11.1</v>
      </c>
      <c r="I22" s="45">
        <v>0</v>
      </c>
    </row>
    <row r="23" spans="1:9" hidden="1" x14ac:dyDescent="0.2">
      <c r="A23" s="19" t="s">
        <v>0</v>
      </c>
      <c r="B23" s="4" t="s">
        <v>0</v>
      </c>
      <c r="C23" s="4" t="s">
        <v>0</v>
      </c>
      <c r="D23" s="4" t="s">
        <v>0</v>
      </c>
      <c r="E23" s="4" t="s">
        <v>0</v>
      </c>
      <c r="F23" s="4" t="s">
        <v>0</v>
      </c>
      <c r="G23" s="20"/>
      <c r="H23" s="38" t="s">
        <v>0</v>
      </c>
      <c r="I23" s="45" t="e">
        <f t="shared" si="0"/>
        <v>#VALUE!</v>
      </c>
    </row>
    <row r="24" spans="1:9" ht="78.75" x14ac:dyDescent="0.2">
      <c r="A24" s="16" t="s">
        <v>331</v>
      </c>
      <c r="B24" s="17" t="s">
        <v>19</v>
      </c>
      <c r="C24" s="17" t="s">
        <v>332</v>
      </c>
      <c r="D24" s="17" t="s">
        <v>36</v>
      </c>
      <c r="E24" s="18">
        <v>23662500</v>
      </c>
      <c r="F24" s="18">
        <v>0</v>
      </c>
      <c r="G24" s="18">
        <v>0</v>
      </c>
      <c r="H24" s="37">
        <v>0</v>
      </c>
      <c r="I24" s="45">
        <v>0</v>
      </c>
    </row>
    <row r="25" spans="1:9" hidden="1" x14ac:dyDescent="0.2">
      <c r="A25" s="19" t="s">
        <v>0</v>
      </c>
      <c r="B25" s="4" t="s">
        <v>0</v>
      </c>
      <c r="C25" s="4" t="s">
        <v>0</v>
      </c>
      <c r="D25" s="4" t="s">
        <v>0</v>
      </c>
      <c r="E25" s="4" t="s">
        <v>0</v>
      </c>
      <c r="F25" s="4" t="s">
        <v>0</v>
      </c>
      <c r="G25" s="20"/>
      <c r="H25" s="38" t="s">
        <v>0</v>
      </c>
      <c r="I25" s="45" t="e">
        <f t="shared" si="0"/>
        <v>#VALUE!</v>
      </c>
    </row>
    <row r="26" spans="1:9" ht="31.5" x14ac:dyDescent="0.2">
      <c r="A26" s="13" t="s">
        <v>14</v>
      </c>
      <c r="B26" s="14" t="s">
        <v>12</v>
      </c>
      <c r="C26" s="14" t="s">
        <v>37</v>
      </c>
      <c r="D26" s="14" t="s">
        <v>12</v>
      </c>
      <c r="E26" s="15">
        <v>22732000</v>
      </c>
      <c r="F26" s="15">
        <v>5501851.7300000004</v>
      </c>
      <c r="G26" s="15">
        <v>5415317.6399999997</v>
      </c>
      <c r="H26" s="36">
        <v>24.2</v>
      </c>
      <c r="I26" s="45">
        <f t="shared" si="0"/>
        <v>101.59795040203774</v>
      </c>
    </row>
    <row r="27" spans="1:9" ht="78.75" x14ac:dyDescent="0.2">
      <c r="A27" s="13" t="s">
        <v>38</v>
      </c>
      <c r="B27" s="14" t="s">
        <v>12</v>
      </c>
      <c r="C27" s="14" t="s">
        <v>39</v>
      </c>
      <c r="D27" s="14" t="s">
        <v>12</v>
      </c>
      <c r="E27" s="15">
        <v>22732000</v>
      </c>
      <c r="F27" s="15">
        <v>5501851.7300000004</v>
      </c>
      <c r="G27" s="15">
        <v>5415317.6399999997</v>
      </c>
      <c r="H27" s="36">
        <v>24.2</v>
      </c>
      <c r="I27" s="45">
        <f t="shared" si="0"/>
        <v>101.59795040203774</v>
      </c>
    </row>
    <row r="28" spans="1:9" ht="126" x14ac:dyDescent="0.2">
      <c r="A28" s="16" t="s">
        <v>40</v>
      </c>
      <c r="B28" s="17" t="s">
        <v>19</v>
      </c>
      <c r="C28" s="17" t="s">
        <v>41</v>
      </c>
      <c r="D28" s="17" t="s">
        <v>21</v>
      </c>
      <c r="E28" s="18">
        <v>22732000</v>
      </c>
      <c r="F28" s="18">
        <v>5501851.7300000004</v>
      </c>
      <c r="G28" s="18">
        <v>5415317.6399999997</v>
      </c>
      <c r="H28" s="37">
        <v>24.2</v>
      </c>
      <c r="I28" s="45">
        <f t="shared" si="0"/>
        <v>101.59795040203774</v>
      </c>
    </row>
    <row r="29" spans="1:9" hidden="1" x14ac:dyDescent="0.2">
      <c r="A29" s="19" t="s">
        <v>0</v>
      </c>
      <c r="B29" s="4" t="s">
        <v>0</v>
      </c>
      <c r="C29" s="4" t="s">
        <v>0</v>
      </c>
      <c r="D29" s="4" t="s">
        <v>0</v>
      </c>
      <c r="E29" s="4" t="s">
        <v>0</v>
      </c>
      <c r="F29" s="4" t="s">
        <v>0</v>
      </c>
      <c r="G29" s="20"/>
      <c r="H29" s="38" t="s">
        <v>0</v>
      </c>
      <c r="I29" s="45" t="e">
        <f t="shared" si="0"/>
        <v>#VALUE!</v>
      </c>
    </row>
    <row r="30" spans="1:9" ht="110.25" x14ac:dyDescent="0.2">
      <c r="A30" s="10" t="s">
        <v>44</v>
      </c>
      <c r="B30" s="11" t="s">
        <v>12</v>
      </c>
      <c r="C30" s="11" t="s">
        <v>45</v>
      </c>
      <c r="D30" s="11" t="s">
        <v>12</v>
      </c>
      <c r="E30" s="12">
        <v>50000</v>
      </c>
      <c r="F30" s="12">
        <v>0</v>
      </c>
      <c r="G30" s="12">
        <v>0</v>
      </c>
      <c r="H30" s="35">
        <v>0</v>
      </c>
      <c r="I30" s="45">
        <v>0</v>
      </c>
    </row>
    <row r="31" spans="1:9" ht="31.5" x14ac:dyDescent="0.2">
      <c r="A31" s="13" t="s">
        <v>14</v>
      </c>
      <c r="B31" s="14" t="s">
        <v>12</v>
      </c>
      <c r="C31" s="14" t="s">
        <v>46</v>
      </c>
      <c r="D31" s="14" t="s">
        <v>12</v>
      </c>
      <c r="E31" s="15">
        <v>50000</v>
      </c>
      <c r="F31" s="15">
        <v>0</v>
      </c>
      <c r="G31" s="15">
        <v>0</v>
      </c>
      <c r="H31" s="36">
        <v>0</v>
      </c>
      <c r="I31" s="45">
        <v>0</v>
      </c>
    </row>
    <row r="32" spans="1:9" ht="78.75" x14ac:dyDescent="0.2">
      <c r="A32" s="13" t="s">
        <v>47</v>
      </c>
      <c r="B32" s="14" t="s">
        <v>12</v>
      </c>
      <c r="C32" s="14" t="s">
        <v>48</v>
      </c>
      <c r="D32" s="14" t="s">
        <v>12</v>
      </c>
      <c r="E32" s="15">
        <v>50000</v>
      </c>
      <c r="F32" s="15">
        <v>0</v>
      </c>
      <c r="G32" s="15">
        <v>0</v>
      </c>
      <c r="H32" s="36">
        <v>0</v>
      </c>
      <c r="I32" s="45">
        <v>0</v>
      </c>
    </row>
    <row r="33" spans="1:9" ht="94.5" x14ac:dyDescent="0.2">
      <c r="A33" s="16" t="s">
        <v>49</v>
      </c>
      <c r="B33" s="17" t="s">
        <v>25</v>
      </c>
      <c r="C33" s="17" t="s">
        <v>333</v>
      </c>
      <c r="D33" s="17" t="s">
        <v>283</v>
      </c>
      <c r="E33" s="18">
        <v>50000</v>
      </c>
      <c r="F33" s="18">
        <v>0</v>
      </c>
      <c r="G33" s="18">
        <v>0</v>
      </c>
      <c r="H33" s="37">
        <v>0</v>
      </c>
      <c r="I33" s="45">
        <v>0</v>
      </c>
    </row>
    <row r="34" spans="1:9" hidden="1" x14ac:dyDescent="0.2">
      <c r="A34" s="19" t="s">
        <v>0</v>
      </c>
      <c r="B34" s="4" t="s">
        <v>0</v>
      </c>
      <c r="C34" s="4" t="s">
        <v>0</v>
      </c>
      <c r="D34" s="4" t="s">
        <v>0</v>
      </c>
      <c r="E34" s="4" t="s">
        <v>0</v>
      </c>
      <c r="F34" s="4" t="s">
        <v>0</v>
      </c>
      <c r="G34" s="20"/>
      <c r="H34" s="38" t="s">
        <v>0</v>
      </c>
      <c r="I34" s="45" t="e">
        <f t="shared" si="0"/>
        <v>#VALUE!</v>
      </c>
    </row>
    <row r="35" spans="1:9" ht="94.5" x14ac:dyDescent="0.2">
      <c r="A35" s="10" t="s">
        <v>50</v>
      </c>
      <c r="B35" s="11" t="s">
        <v>12</v>
      </c>
      <c r="C35" s="11" t="s">
        <v>51</v>
      </c>
      <c r="D35" s="11" t="s">
        <v>12</v>
      </c>
      <c r="E35" s="12">
        <v>80120828.310000002</v>
      </c>
      <c r="F35" s="12">
        <v>1264583.8400000001</v>
      </c>
      <c r="G35" s="12">
        <v>904607.31</v>
      </c>
      <c r="H35" s="35">
        <v>1.58</v>
      </c>
      <c r="I35" s="46">
        <f t="shared" si="0"/>
        <v>139.79367909374955</v>
      </c>
    </row>
    <row r="36" spans="1:9" hidden="1" x14ac:dyDescent="0.2">
      <c r="A36" s="19" t="s">
        <v>0</v>
      </c>
      <c r="B36" s="4" t="s">
        <v>0</v>
      </c>
      <c r="C36" s="4" t="s">
        <v>0</v>
      </c>
      <c r="D36" s="4" t="s">
        <v>0</v>
      </c>
      <c r="E36" s="4" t="s">
        <v>0</v>
      </c>
      <c r="F36" s="4" t="s">
        <v>0</v>
      </c>
      <c r="G36" s="20"/>
      <c r="H36" s="38" t="s">
        <v>0</v>
      </c>
      <c r="I36" s="45" t="e">
        <f t="shared" si="0"/>
        <v>#VALUE!</v>
      </c>
    </row>
    <row r="37" spans="1:9" ht="31.5" x14ac:dyDescent="0.2">
      <c r="A37" s="13" t="s">
        <v>14</v>
      </c>
      <c r="B37" s="14" t="s">
        <v>12</v>
      </c>
      <c r="C37" s="14" t="s">
        <v>52</v>
      </c>
      <c r="D37" s="14" t="s">
        <v>12</v>
      </c>
      <c r="E37" s="15">
        <v>80120828.310000002</v>
      </c>
      <c r="F37" s="15">
        <v>1264583.8400000001</v>
      </c>
      <c r="G37" s="15">
        <v>904607.31</v>
      </c>
      <c r="H37" s="36">
        <v>1.58</v>
      </c>
      <c r="I37" s="45">
        <f t="shared" si="0"/>
        <v>139.79367909374955</v>
      </c>
    </row>
    <row r="38" spans="1:9" ht="110.25" x14ac:dyDescent="0.2">
      <c r="A38" s="13" t="s">
        <v>334</v>
      </c>
      <c r="B38" s="14" t="s">
        <v>12</v>
      </c>
      <c r="C38" s="14" t="s">
        <v>53</v>
      </c>
      <c r="D38" s="14" t="s">
        <v>12</v>
      </c>
      <c r="E38" s="15">
        <v>65785626.259999998</v>
      </c>
      <c r="F38" s="15">
        <v>0</v>
      </c>
      <c r="G38" s="15">
        <v>0</v>
      </c>
      <c r="H38" s="36">
        <v>0</v>
      </c>
      <c r="I38" s="45">
        <v>0</v>
      </c>
    </row>
    <row r="39" spans="1:9" ht="141.75" x14ac:dyDescent="0.2">
      <c r="A39" s="16" t="s">
        <v>54</v>
      </c>
      <c r="B39" s="17" t="s">
        <v>19</v>
      </c>
      <c r="C39" s="17" t="s">
        <v>55</v>
      </c>
      <c r="D39" s="17" t="s">
        <v>21</v>
      </c>
      <c r="E39" s="18">
        <v>65785626.259999998</v>
      </c>
      <c r="F39" s="18">
        <v>0</v>
      </c>
      <c r="G39" s="18">
        <v>0</v>
      </c>
      <c r="H39" s="37">
        <v>0</v>
      </c>
      <c r="I39" s="45">
        <v>0</v>
      </c>
    </row>
    <row r="40" spans="1:9" hidden="1" x14ac:dyDescent="0.2">
      <c r="A40" s="19" t="s">
        <v>0</v>
      </c>
      <c r="B40" s="4" t="s">
        <v>0</v>
      </c>
      <c r="C40" s="4" t="s">
        <v>0</v>
      </c>
      <c r="D40" s="4" t="s">
        <v>0</v>
      </c>
      <c r="E40" s="4" t="s">
        <v>0</v>
      </c>
      <c r="F40" s="4" t="s">
        <v>0</v>
      </c>
      <c r="G40" s="20"/>
      <c r="H40" s="38" t="s">
        <v>0</v>
      </c>
      <c r="I40" s="45" t="e">
        <f t="shared" si="0"/>
        <v>#VALUE!</v>
      </c>
    </row>
    <row r="41" spans="1:9" ht="94.5" x14ac:dyDescent="0.2">
      <c r="A41" s="13" t="s">
        <v>57</v>
      </c>
      <c r="B41" s="14" t="s">
        <v>12</v>
      </c>
      <c r="C41" s="14" t="s">
        <v>58</v>
      </c>
      <c r="D41" s="14" t="s">
        <v>12</v>
      </c>
      <c r="E41" s="15">
        <v>9119100</v>
      </c>
      <c r="F41" s="15">
        <v>140000</v>
      </c>
      <c r="G41" s="15">
        <v>20000</v>
      </c>
      <c r="H41" s="36">
        <v>1.54</v>
      </c>
      <c r="I41" s="45">
        <f t="shared" si="0"/>
        <v>700</v>
      </c>
    </row>
    <row r="42" spans="1:9" ht="47.25" x14ac:dyDescent="0.2">
      <c r="A42" s="16" t="s">
        <v>59</v>
      </c>
      <c r="B42" s="17" t="s">
        <v>19</v>
      </c>
      <c r="C42" s="17" t="s">
        <v>60</v>
      </c>
      <c r="D42" s="17" t="s">
        <v>21</v>
      </c>
      <c r="E42" s="18">
        <v>9119100</v>
      </c>
      <c r="F42" s="18">
        <v>140000</v>
      </c>
      <c r="G42" s="18">
        <v>20000</v>
      </c>
      <c r="H42" s="37">
        <v>1.54</v>
      </c>
      <c r="I42" s="45">
        <f t="shared" si="0"/>
        <v>700</v>
      </c>
    </row>
    <row r="43" spans="1:9" hidden="1" x14ac:dyDescent="0.2">
      <c r="A43" s="19" t="s">
        <v>0</v>
      </c>
      <c r="B43" s="4" t="s">
        <v>0</v>
      </c>
      <c r="C43" s="4" t="s">
        <v>0</v>
      </c>
      <c r="D43" s="4" t="s">
        <v>0</v>
      </c>
      <c r="E43" s="4" t="s">
        <v>0</v>
      </c>
      <c r="F43" s="4" t="s">
        <v>0</v>
      </c>
      <c r="G43" s="20"/>
      <c r="H43" s="38" t="s">
        <v>0</v>
      </c>
      <c r="I43" s="45" t="e">
        <f t="shared" si="0"/>
        <v>#VALUE!</v>
      </c>
    </row>
    <row r="44" spans="1:9" ht="63" x14ac:dyDescent="0.2">
      <c r="A44" s="13" t="s">
        <v>335</v>
      </c>
      <c r="B44" s="14" t="s">
        <v>12</v>
      </c>
      <c r="C44" s="14" t="s">
        <v>61</v>
      </c>
      <c r="D44" s="14" t="s">
        <v>12</v>
      </c>
      <c r="E44" s="15">
        <v>75000</v>
      </c>
      <c r="F44" s="15">
        <v>8987.84</v>
      </c>
      <c r="G44" s="15">
        <v>29143.86</v>
      </c>
      <c r="H44" s="36">
        <v>11.98</v>
      </c>
      <c r="I44" s="45">
        <f t="shared" si="0"/>
        <v>30.839566207084442</v>
      </c>
    </row>
    <row r="45" spans="1:9" ht="126" x14ac:dyDescent="0.2">
      <c r="A45" s="16" t="s">
        <v>62</v>
      </c>
      <c r="B45" s="17" t="s">
        <v>19</v>
      </c>
      <c r="C45" s="17" t="s">
        <v>63</v>
      </c>
      <c r="D45" s="17" t="s">
        <v>36</v>
      </c>
      <c r="E45" s="18">
        <v>75000</v>
      </c>
      <c r="F45" s="18">
        <v>8987.84</v>
      </c>
      <c r="G45" s="18">
        <v>29143.86</v>
      </c>
      <c r="H45" s="37">
        <v>11.98</v>
      </c>
      <c r="I45" s="45">
        <f t="shared" si="0"/>
        <v>30.839566207084442</v>
      </c>
    </row>
    <row r="46" spans="1:9" hidden="1" x14ac:dyDescent="0.2">
      <c r="A46" s="19" t="s">
        <v>0</v>
      </c>
      <c r="B46" s="4" t="s">
        <v>0</v>
      </c>
      <c r="C46" s="4" t="s">
        <v>0</v>
      </c>
      <c r="D46" s="4" t="s">
        <v>0</v>
      </c>
      <c r="E46" s="4" t="s">
        <v>0</v>
      </c>
      <c r="F46" s="4" t="s">
        <v>0</v>
      </c>
      <c r="G46" s="20"/>
      <c r="H46" s="38" t="s">
        <v>0</v>
      </c>
      <c r="I46" s="45" t="e">
        <f t="shared" si="0"/>
        <v>#VALUE!</v>
      </c>
    </row>
    <row r="47" spans="1:9" ht="63" x14ac:dyDescent="0.2">
      <c r="A47" s="13" t="s">
        <v>42</v>
      </c>
      <c r="B47" s="14" t="s">
        <v>12</v>
      </c>
      <c r="C47" s="14" t="s">
        <v>64</v>
      </c>
      <c r="D47" s="14" t="s">
        <v>12</v>
      </c>
      <c r="E47" s="15">
        <v>5141102.05</v>
      </c>
      <c r="F47" s="15">
        <v>1115596</v>
      </c>
      <c r="G47" s="15">
        <v>855463.45</v>
      </c>
      <c r="H47" s="36">
        <v>21.7</v>
      </c>
      <c r="I47" s="45">
        <f t="shared" si="0"/>
        <v>130.40837688623634</v>
      </c>
    </row>
    <row r="48" spans="1:9" ht="110.25" x14ac:dyDescent="0.2">
      <c r="A48" s="16" t="s">
        <v>65</v>
      </c>
      <c r="B48" s="17" t="s">
        <v>19</v>
      </c>
      <c r="C48" s="17" t="s">
        <v>66</v>
      </c>
      <c r="D48" s="17" t="s">
        <v>21</v>
      </c>
      <c r="E48" s="18">
        <v>2900000</v>
      </c>
      <c r="F48" s="18">
        <v>1115596</v>
      </c>
      <c r="G48" s="18">
        <v>855463.45</v>
      </c>
      <c r="H48" s="37">
        <v>38.47</v>
      </c>
      <c r="I48" s="45">
        <f t="shared" si="0"/>
        <v>130.40837688623634</v>
      </c>
    </row>
    <row r="49" spans="1:12" hidden="1" x14ac:dyDescent="0.2">
      <c r="A49" s="19" t="s">
        <v>0</v>
      </c>
      <c r="B49" s="4" t="s">
        <v>0</v>
      </c>
      <c r="C49" s="4" t="s">
        <v>0</v>
      </c>
      <c r="D49" s="4" t="s">
        <v>0</v>
      </c>
      <c r="E49" s="4" t="s">
        <v>0</v>
      </c>
      <c r="F49" s="4" t="s">
        <v>0</v>
      </c>
      <c r="G49" s="20"/>
      <c r="H49" s="38" t="s">
        <v>0</v>
      </c>
      <c r="I49" s="45" t="e">
        <f t="shared" si="0"/>
        <v>#VALUE!</v>
      </c>
    </row>
    <row r="50" spans="1:12" ht="63" x14ac:dyDescent="0.2">
      <c r="A50" s="16" t="s">
        <v>67</v>
      </c>
      <c r="B50" s="17" t="s">
        <v>19</v>
      </c>
      <c r="C50" s="17" t="s">
        <v>336</v>
      </c>
      <c r="D50" s="17" t="s">
        <v>21</v>
      </c>
      <c r="E50" s="18">
        <v>2241102.0499999998</v>
      </c>
      <c r="F50" s="18">
        <v>0</v>
      </c>
      <c r="G50" s="18">
        <v>0</v>
      </c>
      <c r="H50" s="37">
        <v>0</v>
      </c>
      <c r="I50" s="45">
        <v>0</v>
      </c>
    </row>
    <row r="51" spans="1:12" hidden="1" x14ac:dyDescent="0.2">
      <c r="A51" s="19" t="s">
        <v>0</v>
      </c>
      <c r="B51" s="4" t="s">
        <v>0</v>
      </c>
      <c r="C51" s="4" t="s">
        <v>0</v>
      </c>
      <c r="D51" s="4" t="s">
        <v>0</v>
      </c>
      <c r="E51" s="4" t="s">
        <v>0</v>
      </c>
      <c r="F51" s="4" t="s">
        <v>0</v>
      </c>
      <c r="G51" s="20"/>
      <c r="H51" s="38" t="s">
        <v>0</v>
      </c>
      <c r="I51" s="45" t="e">
        <f t="shared" si="0"/>
        <v>#VALUE!</v>
      </c>
    </row>
    <row r="52" spans="1:12" ht="63" x14ac:dyDescent="0.2">
      <c r="A52" s="10" t="s">
        <v>68</v>
      </c>
      <c r="B52" s="11" t="s">
        <v>12</v>
      </c>
      <c r="C52" s="11" t="s">
        <v>69</v>
      </c>
      <c r="D52" s="11" t="s">
        <v>12</v>
      </c>
      <c r="E52" s="12">
        <v>690071781.52999997</v>
      </c>
      <c r="F52" s="12">
        <v>133868294.93000001</v>
      </c>
      <c r="G52" s="12">
        <v>136107550.71000001</v>
      </c>
      <c r="H52" s="35">
        <v>19.399999999999999</v>
      </c>
      <c r="I52" s="46">
        <f t="shared" si="0"/>
        <v>98.354789452665187</v>
      </c>
    </row>
    <row r="53" spans="1:12" ht="47.25" x14ac:dyDescent="0.2">
      <c r="A53" s="13" t="s">
        <v>70</v>
      </c>
      <c r="B53" s="14" t="s">
        <v>12</v>
      </c>
      <c r="C53" s="14" t="s">
        <v>71</v>
      </c>
      <c r="D53" s="14" t="s">
        <v>12</v>
      </c>
      <c r="E53" s="15">
        <v>37542048.289999999</v>
      </c>
      <c r="F53" s="15">
        <v>6496505.6399999997</v>
      </c>
      <c r="G53" s="15">
        <f>G54</f>
        <v>4565447.16</v>
      </c>
      <c r="H53" s="36">
        <v>17.3</v>
      </c>
      <c r="I53" s="45">
        <f t="shared" si="0"/>
        <v>142.29724739602506</v>
      </c>
      <c r="L53" s="3"/>
    </row>
    <row r="54" spans="1:12" ht="31.5" x14ac:dyDescent="0.2">
      <c r="A54" s="13" t="s">
        <v>337</v>
      </c>
      <c r="B54" s="14" t="s">
        <v>12</v>
      </c>
      <c r="C54" s="14" t="s">
        <v>338</v>
      </c>
      <c r="D54" s="14" t="s">
        <v>12</v>
      </c>
      <c r="E54" s="15">
        <v>37542048.289999999</v>
      </c>
      <c r="F54" s="15">
        <v>6496505.6399999997</v>
      </c>
      <c r="G54" s="15">
        <f>G55+G57+G59+G61</f>
        <v>4565447.16</v>
      </c>
      <c r="H54" s="36">
        <v>17.3</v>
      </c>
      <c r="I54" s="45">
        <f t="shared" si="0"/>
        <v>142.29724739602506</v>
      </c>
    </row>
    <row r="55" spans="1:12" ht="78.75" x14ac:dyDescent="0.2">
      <c r="A55" s="16" t="s">
        <v>339</v>
      </c>
      <c r="B55" s="17" t="s">
        <v>73</v>
      </c>
      <c r="C55" s="17" t="s">
        <v>340</v>
      </c>
      <c r="D55" s="17" t="s">
        <v>36</v>
      </c>
      <c r="E55" s="18">
        <v>703080</v>
      </c>
      <c r="F55" s="18">
        <v>193682</v>
      </c>
      <c r="G55" s="18">
        <v>0</v>
      </c>
      <c r="H55" s="37">
        <v>27.55</v>
      </c>
      <c r="I55" s="45">
        <v>0</v>
      </c>
    </row>
    <row r="56" spans="1:12" hidden="1" x14ac:dyDescent="0.2">
      <c r="A56" s="19" t="s">
        <v>0</v>
      </c>
      <c r="B56" s="4" t="s">
        <v>0</v>
      </c>
      <c r="C56" s="4" t="s">
        <v>0</v>
      </c>
      <c r="D56" s="4" t="s">
        <v>0</v>
      </c>
      <c r="E56" s="4" t="s">
        <v>0</v>
      </c>
      <c r="F56" s="4" t="s">
        <v>0</v>
      </c>
      <c r="G56" s="20"/>
      <c r="H56" s="38" t="s">
        <v>0</v>
      </c>
      <c r="I56" s="45" t="e">
        <f t="shared" si="0"/>
        <v>#VALUE!</v>
      </c>
    </row>
    <row r="57" spans="1:12" ht="141.75" x14ac:dyDescent="0.2">
      <c r="A57" s="16" t="s">
        <v>75</v>
      </c>
      <c r="B57" s="17" t="s">
        <v>73</v>
      </c>
      <c r="C57" s="17" t="s">
        <v>391</v>
      </c>
      <c r="D57" s="17" t="s">
        <v>36</v>
      </c>
      <c r="E57" s="18">
        <v>2420968.29</v>
      </c>
      <c r="F57" s="18">
        <v>404000</v>
      </c>
      <c r="G57" s="18">
        <v>425942.48</v>
      </c>
      <c r="H57" s="37">
        <v>16.690000000000001</v>
      </c>
      <c r="I57" s="45">
        <f t="shared" si="0"/>
        <v>94.84848752347969</v>
      </c>
    </row>
    <row r="58" spans="1:12" hidden="1" x14ac:dyDescent="0.2">
      <c r="A58" s="19" t="s">
        <v>0</v>
      </c>
      <c r="B58" s="4" t="s">
        <v>0</v>
      </c>
      <c r="C58" s="4" t="s">
        <v>0</v>
      </c>
      <c r="D58" s="4" t="s">
        <v>0</v>
      </c>
      <c r="E58" s="4" t="s">
        <v>0</v>
      </c>
      <c r="F58" s="4" t="s">
        <v>0</v>
      </c>
      <c r="G58" s="20"/>
      <c r="H58" s="38" t="s">
        <v>0</v>
      </c>
      <c r="I58" s="45" t="e">
        <f t="shared" si="0"/>
        <v>#VALUE!</v>
      </c>
    </row>
    <row r="59" spans="1:12" ht="157.5" x14ac:dyDescent="0.2">
      <c r="A59" s="16" t="s">
        <v>96</v>
      </c>
      <c r="B59" s="17" t="s">
        <v>73</v>
      </c>
      <c r="C59" s="17" t="s">
        <v>393</v>
      </c>
      <c r="D59" s="17">
        <v>610</v>
      </c>
      <c r="E59" s="18">
        <v>32058000</v>
      </c>
      <c r="F59" s="18">
        <v>5600000</v>
      </c>
      <c r="G59" s="18">
        <v>3451633.82</v>
      </c>
      <c r="H59" s="37">
        <v>17.47</v>
      </c>
      <c r="I59" s="45">
        <f t="shared" si="0"/>
        <v>162.24200746764038</v>
      </c>
    </row>
    <row r="60" spans="1:12" hidden="1" x14ac:dyDescent="0.2">
      <c r="A60" s="19" t="s">
        <v>0</v>
      </c>
      <c r="B60" s="4" t="s">
        <v>0</v>
      </c>
      <c r="C60" s="4" t="s">
        <v>0</v>
      </c>
      <c r="D60" s="4" t="s">
        <v>0</v>
      </c>
      <c r="E60" s="5" t="s">
        <v>0</v>
      </c>
      <c r="F60" s="5" t="s">
        <v>0</v>
      </c>
      <c r="G60" s="25"/>
      <c r="H60" s="39" t="s">
        <v>0</v>
      </c>
      <c r="I60" s="45" t="e">
        <f t="shared" si="0"/>
        <v>#VALUE!</v>
      </c>
    </row>
    <row r="61" spans="1:12" ht="173.25" x14ac:dyDescent="0.2">
      <c r="A61" s="16" t="s">
        <v>72</v>
      </c>
      <c r="B61" s="17" t="s">
        <v>73</v>
      </c>
      <c r="C61" s="17" t="s">
        <v>392</v>
      </c>
      <c r="D61" s="24" t="s">
        <v>74</v>
      </c>
      <c r="E61" s="23">
        <v>2360000</v>
      </c>
      <c r="F61" s="23">
        <v>298823.64</v>
      </c>
      <c r="G61" s="23">
        <v>687870.86</v>
      </c>
      <c r="H61" s="40">
        <v>12.66</v>
      </c>
      <c r="I61" s="45">
        <f t="shared" si="0"/>
        <v>43.441822786329404</v>
      </c>
    </row>
    <row r="62" spans="1:12" ht="45" hidden="1" x14ac:dyDescent="0.2">
      <c r="A62" s="6" t="s">
        <v>29</v>
      </c>
      <c r="B62" s="7" t="s">
        <v>12</v>
      </c>
      <c r="C62" s="7" t="s">
        <v>76</v>
      </c>
      <c r="D62" s="21" t="s">
        <v>12</v>
      </c>
      <c r="E62" s="23">
        <v>0</v>
      </c>
      <c r="F62" s="23">
        <v>0</v>
      </c>
      <c r="G62" s="23">
        <v>0</v>
      </c>
      <c r="H62" s="40"/>
      <c r="I62" s="45" t="e">
        <f t="shared" si="0"/>
        <v>#DIV/0!</v>
      </c>
    </row>
    <row r="63" spans="1:12" ht="60" hidden="1" x14ac:dyDescent="0.2">
      <c r="A63" s="6" t="s">
        <v>77</v>
      </c>
      <c r="B63" s="7" t="s">
        <v>12</v>
      </c>
      <c r="C63" s="7" t="s">
        <v>78</v>
      </c>
      <c r="D63" s="21" t="s">
        <v>12</v>
      </c>
      <c r="E63" s="23">
        <v>0</v>
      </c>
      <c r="F63" s="23">
        <v>0</v>
      </c>
      <c r="G63" s="23">
        <v>0</v>
      </c>
      <c r="H63" s="40"/>
      <c r="I63" s="45" t="e">
        <f t="shared" si="0"/>
        <v>#DIV/0!</v>
      </c>
    </row>
    <row r="64" spans="1:12" ht="30" hidden="1" customHeight="1" x14ac:dyDescent="0.2">
      <c r="A64" s="6" t="s">
        <v>79</v>
      </c>
      <c r="B64" s="7" t="s">
        <v>73</v>
      </c>
      <c r="C64" s="7" t="s">
        <v>80</v>
      </c>
      <c r="D64" s="21" t="s">
        <v>36</v>
      </c>
      <c r="E64" s="23">
        <v>0</v>
      </c>
      <c r="F64" s="23">
        <v>0</v>
      </c>
      <c r="G64" s="23">
        <v>0</v>
      </c>
      <c r="H64" s="41" t="s">
        <v>0</v>
      </c>
      <c r="I64" s="45" t="e">
        <f t="shared" si="0"/>
        <v>#DIV/0!</v>
      </c>
    </row>
    <row r="65" spans="1:9" ht="31.5" x14ac:dyDescent="0.2">
      <c r="A65" s="13" t="s">
        <v>14</v>
      </c>
      <c r="B65" s="14" t="s">
        <v>12</v>
      </c>
      <c r="C65" s="14" t="s">
        <v>81</v>
      </c>
      <c r="D65" s="14" t="s">
        <v>12</v>
      </c>
      <c r="E65" s="22">
        <v>652529733.24000001</v>
      </c>
      <c r="F65" s="22">
        <v>127371789.29000001</v>
      </c>
      <c r="G65" s="22">
        <f>G66+G74+G90+G100</f>
        <v>131542103.55000001</v>
      </c>
      <c r="H65" s="42">
        <v>19.52</v>
      </c>
      <c r="I65" s="45">
        <f t="shared" si="0"/>
        <v>96.829673429682657</v>
      </c>
    </row>
    <row r="66" spans="1:9" ht="94.5" x14ac:dyDescent="0.2">
      <c r="A66" s="13" t="s">
        <v>82</v>
      </c>
      <c r="B66" s="14" t="s">
        <v>12</v>
      </c>
      <c r="C66" s="14" t="s">
        <v>83</v>
      </c>
      <c r="D66" s="14" t="s">
        <v>12</v>
      </c>
      <c r="E66" s="15">
        <v>226984328.80000001</v>
      </c>
      <c r="F66" s="15">
        <v>45649689.520000003</v>
      </c>
      <c r="G66" s="15">
        <v>50743739.049999997</v>
      </c>
      <c r="H66" s="36">
        <v>20.11</v>
      </c>
      <c r="I66" s="45">
        <f t="shared" si="0"/>
        <v>89.961225512017137</v>
      </c>
    </row>
    <row r="67" spans="1:9" ht="63" x14ac:dyDescent="0.2">
      <c r="A67" s="16" t="s">
        <v>87</v>
      </c>
      <c r="B67" s="17" t="s">
        <v>73</v>
      </c>
      <c r="C67" s="17" t="s">
        <v>88</v>
      </c>
      <c r="D67" s="17" t="s">
        <v>36</v>
      </c>
      <c r="E67" s="18">
        <v>95961580.799999997</v>
      </c>
      <c r="F67" s="18">
        <v>17589393</v>
      </c>
      <c r="G67" s="18">
        <v>22235902.890000001</v>
      </c>
      <c r="H67" s="37">
        <v>18.329999999999998</v>
      </c>
      <c r="I67" s="45">
        <f t="shared" si="0"/>
        <v>79.103569965267113</v>
      </c>
    </row>
    <row r="68" spans="1:9" hidden="1" x14ac:dyDescent="0.2">
      <c r="A68" s="19" t="s">
        <v>0</v>
      </c>
      <c r="B68" s="4" t="s">
        <v>0</v>
      </c>
      <c r="C68" s="4" t="s">
        <v>0</v>
      </c>
      <c r="D68" s="4" t="s">
        <v>0</v>
      </c>
      <c r="E68" s="4" t="s">
        <v>0</v>
      </c>
      <c r="F68" s="4" t="s">
        <v>0</v>
      </c>
      <c r="G68" s="20"/>
      <c r="H68" s="38" t="s">
        <v>0</v>
      </c>
      <c r="I68" s="45" t="e">
        <f t="shared" si="0"/>
        <v>#VALUE!</v>
      </c>
    </row>
    <row r="69" spans="1:9" ht="141.75" x14ac:dyDescent="0.2">
      <c r="A69" s="16" t="s">
        <v>89</v>
      </c>
      <c r="B69" s="17" t="s">
        <v>73</v>
      </c>
      <c r="C69" s="17" t="s">
        <v>90</v>
      </c>
      <c r="D69" s="17" t="s">
        <v>36</v>
      </c>
      <c r="E69" s="18">
        <v>124464110</v>
      </c>
      <c r="F69" s="18">
        <v>27200000</v>
      </c>
      <c r="G69" s="18">
        <v>27018001.77</v>
      </c>
      <c r="H69" s="37">
        <v>21.85</v>
      </c>
      <c r="I69" s="45">
        <f t="shared" si="0"/>
        <v>100.6736183954288</v>
      </c>
    </row>
    <row r="70" spans="1:9" hidden="1" x14ac:dyDescent="0.2">
      <c r="A70" s="19" t="s">
        <v>0</v>
      </c>
      <c r="B70" s="4" t="s">
        <v>0</v>
      </c>
      <c r="C70" s="4" t="s">
        <v>0</v>
      </c>
      <c r="D70" s="4" t="s">
        <v>0</v>
      </c>
      <c r="E70" s="4" t="s">
        <v>0</v>
      </c>
      <c r="F70" s="4" t="s">
        <v>0</v>
      </c>
      <c r="G70" s="20"/>
      <c r="H70" s="38" t="s">
        <v>0</v>
      </c>
      <c r="I70" s="45" t="e">
        <f t="shared" si="0"/>
        <v>#VALUE!</v>
      </c>
    </row>
    <row r="71" spans="1:9" ht="110.25" x14ac:dyDescent="0.2">
      <c r="A71" s="16" t="s">
        <v>84</v>
      </c>
      <c r="B71" s="17" t="s">
        <v>73</v>
      </c>
      <c r="C71" s="17" t="s">
        <v>85</v>
      </c>
      <c r="D71" s="17" t="s">
        <v>86</v>
      </c>
      <c r="E71" s="18">
        <v>6558638</v>
      </c>
      <c r="F71" s="18">
        <v>860296.52</v>
      </c>
      <c r="G71" s="18">
        <v>1489834.39</v>
      </c>
      <c r="H71" s="37">
        <v>13.12</v>
      </c>
      <c r="I71" s="45">
        <f t="shared" si="0"/>
        <v>57.744439635334246</v>
      </c>
    </row>
    <row r="72" spans="1:9" hidden="1" x14ac:dyDescent="0.2">
      <c r="A72" s="19" t="s">
        <v>0</v>
      </c>
      <c r="B72" s="4" t="s">
        <v>0</v>
      </c>
      <c r="C72" s="4" t="s">
        <v>0</v>
      </c>
      <c r="D72" s="4" t="s">
        <v>0</v>
      </c>
      <c r="E72" s="4" t="s">
        <v>0</v>
      </c>
      <c r="F72" s="4" t="s">
        <v>0</v>
      </c>
      <c r="G72" s="20"/>
      <c r="H72" s="38" t="s">
        <v>0</v>
      </c>
      <c r="I72" s="45" t="e">
        <f t="shared" si="0"/>
        <v>#VALUE!</v>
      </c>
    </row>
    <row r="73" spans="1:9" hidden="1" x14ac:dyDescent="0.2">
      <c r="A73" s="19" t="s">
        <v>0</v>
      </c>
      <c r="B73" s="4" t="s">
        <v>0</v>
      </c>
      <c r="C73" s="4" t="s">
        <v>0</v>
      </c>
      <c r="D73" s="4" t="s">
        <v>0</v>
      </c>
      <c r="E73" s="4" t="s">
        <v>0</v>
      </c>
      <c r="F73" s="4" t="s">
        <v>0</v>
      </c>
      <c r="G73" s="20"/>
      <c r="H73" s="38" t="s">
        <v>0</v>
      </c>
      <c r="I73" s="45" t="e">
        <f t="shared" ref="I73:I136" si="1">F73/G73*100</f>
        <v>#VALUE!</v>
      </c>
    </row>
    <row r="74" spans="1:9" ht="78.75" x14ac:dyDescent="0.2">
      <c r="A74" s="13" t="s">
        <v>91</v>
      </c>
      <c r="B74" s="14" t="s">
        <v>12</v>
      </c>
      <c r="C74" s="14" t="s">
        <v>92</v>
      </c>
      <c r="D74" s="14" t="s">
        <v>12</v>
      </c>
      <c r="E74" s="15">
        <v>361196599</v>
      </c>
      <c r="F74" s="15">
        <v>69931850</v>
      </c>
      <c r="G74" s="15">
        <f>G75+G77+G79+G81+G83+G85+G87</f>
        <v>68254407.080000013</v>
      </c>
      <c r="H74" s="36">
        <v>19.36</v>
      </c>
      <c r="I74" s="45">
        <f t="shared" si="1"/>
        <v>102.45763312841305</v>
      </c>
    </row>
    <row r="75" spans="1:9" ht="63" x14ac:dyDescent="0.2">
      <c r="A75" s="16" t="s">
        <v>87</v>
      </c>
      <c r="B75" s="17" t="s">
        <v>73</v>
      </c>
      <c r="C75" s="17" t="s">
        <v>93</v>
      </c>
      <c r="D75" s="17" t="s">
        <v>36</v>
      </c>
      <c r="E75" s="18">
        <v>100139377</v>
      </c>
      <c r="F75" s="18">
        <v>22849000</v>
      </c>
      <c r="G75" s="18">
        <v>17725782.010000002</v>
      </c>
      <c r="H75" s="37">
        <v>22.82</v>
      </c>
      <c r="I75" s="45">
        <f t="shared" si="1"/>
        <v>128.90263451908487</v>
      </c>
    </row>
    <row r="76" spans="1:9" ht="32.25" hidden="1" customHeight="1" x14ac:dyDescent="0.2">
      <c r="A76" s="19" t="s">
        <v>0</v>
      </c>
      <c r="B76" s="4" t="s">
        <v>0</v>
      </c>
      <c r="C76" s="4" t="s">
        <v>0</v>
      </c>
      <c r="D76" s="4" t="s">
        <v>0</v>
      </c>
      <c r="E76" s="4" t="s">
        <v>0</v>
      </c>
      <c r="F76" s="4" t="s">
        <v>0</v>
      </c>
      <c r="G76" s="20"/>
      <c r="H76" s="38" t="s">
        <v>0</v>
      </c>
      <c r="I76" s="45" t="e">
        <f t="shared" si="1"/>
        <v>#VALUE!</v>
      </c>
    </row>
    <row r="77" spans="1:9" ht="47.25" x14ac:dyDescent="0.2">
      <c r="A77" s="16" t="s">
        <v>341</v>
      </c>
      <c r="B77" s="17" t="s">
        <v>73</v>
      </c>
      <c r="C77" s="17" t="s">
        <v>342</v>
      </c>
      <c r="D77" s="17" t="s">
        <v>36</v>
      </c>
      <c r="E77" s="18">
        <v>259920</v>
      </c>
      <c r="F77" s="18">
        <v>51585</v>
      </c>
      <c r="G77" s="18">
        <v>0</v>
      </c>
      <c r="H77" s="37">
        <v>19.850000000000001</v>
      </c>
      <c r="I77" s="45">
        <v>0</v>
      </c>
    </row>
    <row r="78" spans="1:9" hidden="1" x14ac:dyDescent="0.2">
      <c r="A78" s="19" t="s">
        <v>0</v>
      </c>
      <c r="B78" s="4" t="s">
        <v>0</v>
      </c>
      <c r="C78" s="4" t="s">
        <v>0</v>
      </c>
      <c r="D78" s="4" t="s">
        <v>0</v>
      </c>
      <c r="E78" s="4" t="s">
        <v>0</v>
      </c>
      <c r="F78" s="4" t="s">
        <v>0</v>
      </c>
      <c r="G78" s="20"/>
      <c r="H78" s="38" t="s">
        <v>0</v>
      </c>
      <c r="I78" s="45" t="e">
        <f t="shared" si="1"/>
        <v>#VALUE!</v>
      </c>
    </row>
    <row r="79" spans="1:9" ht="157.5" x14ac:dyDescent="0.2">
      <c r="A79" s="16" t="s">
        <v>343</v>
      </c>
      <c r="B79" s="17" t="s">
        <v>73</v>
      </c>
      <c r="C79" s="17" t="s">
        <v>344</v>
      </c>
      <c r="D79" s="17" t="s">
        <v>86</v>
      </c>
      <c r="E79" s="18">
        <v>374100</v>
      </c>
      <c r="F79" s="18">
        <v>0</v>
      </c>
      <c r="G79" s="18">
        <v>0</v>
      </c>
      <c r="H79" s="37">
        <v>0</v>
      </c>
      <c r="I79" s="45">
        <v>0</v>
      </c>
    </row>
    <row r="80" spans="1:9" hidden="1" x14ac:dyDescent="0.2">
      <c r="A80" s="19" t="s">
        <v>0</v>
      </c>
      <c r="B80" s="4" t="s">
        <v>0</v>
      </c>
      <c r="C80" s="4" t="s">
        <v>0</v>
      </c>
      <c r="D80" s="4" t="s">
        <v>0</v>
      </c>
      <c r="E80" s="4" t="s">
        <v>0</v>
      </c>
      <c r="F80" s="4" t="s">
        <v>0</v>
      </c>
      <c r="G80" s="20"/>
      <c r="H80" s="38" t="s">
        <v>0</v>
      </c>
      <c r="I80" s="45" t="e">
        <f t="shared" si="1"/>
        <v>#VALUE!</v>
      </c>
    </row>
    <row r="81" spans="1:9" ht="141.75" x14ac:dyDescent="0.2">
      <c r="A81" s="16" t="s">
        <v>94</v>
      </c>
      <c r="B81" s="17" t="s">
        <v>73</v>
      </c>
      <c r="C81" s="17" t="s">
        <v>95</v>
      </c>
      <c r="D81" s="17" t="s">
        <v>36</v>
      </c>
      <c r="E81" s="18">
        <v>1687390</v>
      </c>
      <c r="F81" s="18">
        <v>331265</v>
      </c>
      <c r="G81" s="18">
        <v>305045</v>
      </c>
      <c r="H81" s="37">
        <v>19.63</v>
      </c>
      <c r="I81" s="45">
        <f t="shared" si="1"/>
        <v>108.59545312986609</v>
      </c>
    </row>
    <row r="82" spans="1:9" hidden="1" x14ac:dyDescent="0.2">
      <c r="A82" s="19" t="s">
        <v>0</v>
      </c>
      <c r="B82" s="4" t="s">
        <v>0</v>
      </c>
      <c r="C82" s="4" t="s">
        <v>0</v>
      </c>
      <c r="D82" s="4" t="s">
        <v>0</v>
      </c>
      <c r="E82" s="4" t="s">
        <v>0</v>
      </c>
      <c r="F82" s="4" t="s">
        <v>0</v>
      </c>
      <c r="G82" s="20"/>
      <c r="H82" s="38" t="s">
        <v>0</v>
      </c>
      <c r="I82" s="45" t="e">
        <f t="shared" si="1"/>
        <v>#VALUE!</v>
      </c>
    </row>
    <row r="83" spans="1:9" ht="141.75" x14ac:dyDescent="0.2">
      <c r="A83" s="16" t="s">
        <v>97</v>
      </c>
      <c r="B83" s="17" t="s">
        <v>73</v>
      </c>
      <c r="C83" s="17" t="s">
        <v>98</v>
      </c>
      <c r="D83" s="17" t="s">
        <v>36</v>
      </c>
      <c r="E83" s="18">
        <v>222421262</v>
      </c>
      <c r="F83" s="18">
        <v>37000000</v>
      </c>
      <c r="G83" s="18">
        <v>41473057.439999998</v>
      </c>
      <c r="H83" s="37">
        <v>16.64</v>
      </c>
      <c r="I83" s="45">
        <f t="shared" si="1"/>
        <v>89.214546223240788</v>
      </c>
    </row>
    <row r="84" spans="1:9" hidden="1" x14ac:dyDescent="0.2">
      <c r="A84" s="19" t="s">
        <v>0</v>
      </c>
      <c r="B84" s="4" t="s">
        <v>0</v>
      </c>
      <c r="C84" s="4" t="s">
        <v>0</v>
      </c>
      <c r="D84" s="4" t="s">
        <v>0</v>
      </c>
      <c r="E84" s="4" t="s">
        <v>0</v>
      </c>
      <c r="F84" s="4" t="s">
        <v>0</v>
      </c>
      <c r="G84" s="20"/>
      <c r="H84" s="38" t="s">
        <v>0</v>
      </c>
      <c r="I84" s="45" t="e">
        <f t="shared" si="1"/>
        <v>#VALUE!</v>
      </c>
    </row>
    <row r="85" spans="1:9" ht="110.25" x14ac:dyDescent="0.2">
      <c r="A85" s="16" t="s">
        <v>99</v>
      </c>
      <c r="B85" s="17" t="s">
        <v>73</v>
      </c>
      <c r="C85" s="17" t="s">
        <v>100</v>
      </c>
      <c r="D85" s="17" t="s">
        <v>36</v>
      </c>
      <c r="E85" s="18">
        <v>12428700</v>
      </c>
      <c r="F85" s="18">
        <v>3700000</v>
      </c>
      <c r="G85" s="18">
        <v>3650522.63</v>
      </c>
      <c r="H85" s="37">
        <v>29.77</v>
      </c>
      <c r="I85" s="45">
        <f t="shared" si="1"/>
        <v>101.35535031596284</v>
      </c>
    </row>
    <row r="86" spans="1:9" hidden="1" x14ac:dyDescent="0.2">
      <c r="A86" s="19" t="s">
        <v>0</v>
      </c>
      <c r="B86" s="4" t="s">
        <v>0</v>
      </c>
      <c r="C86" s="4" t="s">
        <v>0</v>
      </c>
      <c r="D86" s="4" t="s">
        <v>0</v>
      </c>
      <c r="E86" s="4" t="s">
        <v>0</v>
      </c>
      <c r="F86" s="4" t="s">
        <v>0</v>
      </c>
      <c r="G86" s="20"/>
      <c r="H86" s="38" t="s">
        <v>0</v>
      </c>
      <c r="I86" s="45" t="e">
        <f t="shared" si="1"/>
        <v>#VALUE!</v>
      </c>
    </row>
    <row r="87" spans="1:9" ht="189" x14ac:dyDescent="0.2">
      <c r="A87" s="16" t="s">
        <v>101</v>
      </c>
      <c r="B87" s="17" t="s">
        <v>73</v>
      </c>
      <c r="C87" s="17" t="s">
        <v>102</v>
      </c>
      <c r="D87" s="17" t="s">
        <v>36</v>
      </c>
      <c r="E87" s="18">
        <v>23885850</v>
      </c>
      <c r="F87" s="18">
        <v>6000000</v>
      </c>
      <c r="G87" s="18">
        <v>5100000</v>
      </c>
      <c r="H87" s="37">
        <v>25.12</v>
      </c>
      <c r="I87" s="45">
        <f t="shared" si="1"/>
        <v>117.64705882352942</v>
      </c>
    </row>
    <row r="88" spans="1:9" hidden="1" x14ac:dyDescent="0.2">
      <c r="A88" s="19" t="s">
        <v>0</v>
      </c>
      <c r="B88" s="4" t="s">
        <v>0</v>
      </c>
      <c r="C88" s="4" t="s">
        <v>0</v>
      </c>
      <c r="D88" s="4" t="s">
        <v>0</v>
      </c>
      <c r="E88" s="4" t="s">
        <v>0</v>
      </c>
      <c r="F88" s="4" t="s">
        <v>0</v>
      </c>
      <c r="G88" s="20"/>
      <c r="H88" s="38" t="s">
        <v>0</v>
      </c>
      <c r="I88" s="45" t="e">
        <f t="shared" si="1"/>
        <v>#VALUE!</v>
      </c>
    </row>
    <row r="89" spans="1:9" hidden="1" x14ac:dyDescent="0.2">
      <c r="A89" s="19" t="s">
        <v>0</v>
      </c>
      <c r="B89" s="4" t="s">
        <v>0</v>
      </c>
      <c r="C89" s="4" t="s">
        <v>0</v>
      </c>
      <c r="D89" s="4" t="s">
        <v>0</v>
      </c>
      <c r="E89" s="4" t="s">
        <v>0</v>
      </c>
      <c r="F89" s="4" t="s">
        <v>0</v>
      </c>
      <c r="G89" s="20"/>
      <c r="H89" s="38" t="s">
        <v>0</v>
      </c>
      <c r="I89" s="45" t="e">
        <f t="shared" si="1"/>
        <v>#VALUE!</v>
      </c>
    </row>
    <row r="90" spans="1:9" ht="126" x14ac:dyDescent="0.2">
      <c r="A90" s="13" t="s">
        <v>103</v>
      </c>
      <c r="B90" s="14" t="s">
        <v>12</v>
      </c>
      <c r="C90" s="14" t="s">
        <v>104</v>
      </c>
      <c r="D90" s="14" t="s">
        <v>12</v>
      </c>
      <c r="E90" s="15">
        <v>34873054.439999998</v>
      </c>
      <c r="F90" s="15">
        <v>6409543.79</v>
      </c>
      <c r="G90" s="15">
        <v>6969639.7400000002</v>
      </c>
      <c r="H90" s="36">
        <v>18.38</v>
      </c>
      <c r="I90" s="45">
        <f t="shared" si="1"/>
        <v>91.963774730198608</v>
      </c>
    </row>
    <row r="91" spans="1:9" ht="63" x14ac:dyDescent="0.2">
      <c r="A91" s="16" t="s">
        <v>87</v>
      </c>
      <c r="B91" s="17" t="s">
        <v>73</v>
      </c>
      <c r="C91" s="17" t="s">
        <v>107</v>
      </c>
      <c r="D91" s="17" t="s">
        <v>36</v>
      </c>
      <c r="E91" s="18">
        <v>23099987.809999999</v>
      </c>
      <c r="F91" s="18">
        <v>4348283</v>
      </c>
      <c r="G91" s="18">
        <v>5295213.8499999996</v>
      </c>
      <c r="H91" s="37">
        <v>18.82</v>
      </c>
      <c r="I91" s="45">
        <f t="shared" si="1"/>
        <v>82.117231204930476</v>
      </c>
    </row>
    <row r="92" spans="1:9" hidden="1" x14ac:dyDescent="0.2">
      <c r="A92" s="19" t="s">
        <v>0</v>
      </c>
      <c r="B92" s="4" t="s">
        <v>0</v>
      </c>
      <c r="C92" s="4" t="s">
        <v>0</v>
      </c>
      <c r="D92" s="4" t="s">
        <v>0</v>
      </c>
      <c r="E92" s="4" t="s">
        <v>0</v>
      </c>
      <c r="F92" s="4" t="s">
        <v>0</v>
      </c>
      <c r="G92" s="20"/>
      <c r="H92" s="38" t="s">
        <v>0</v>
      </c>
      <c r="I92" s="45" t="e">
        <f t="shared" si="1"/>
        <v>#VALUE!</v>
      </c>
    </row>
    <row r="93" spans="1:9" ht="63" x14ac:dyDescent="0.2">
      <c r="A93" s="16" t="s">
        <v>108</v>
      </c>
      <c r="B93" s="17" t="s">
        <v>73</v>
      </c>
      <c r="C93" s="17" t="s">
        <v>109</v>
      </c>
      <c r="D93" s="17" t="s">
        <v>36</v>
      </c>
      <c r="E93" s="18">
        <v>2034562.28</v>
      </c>
      <c r="F93" s="18">
        <v>261260.79</v>
      </c>
      <c r="G93" s="18">
        <v>173057.24</v>
      </c>
      <c r="H93" s="37">
        <v>12.84</v>
      </c>
      <c r="I93" s="45">
        <f t="shared" si="1"/>
        <v>150.96784740124136</v>
      </c>
    </row>
    <row r="94" spans="1:9" hidden="1" x14ac:dyDescent="0.2">
      <c r="A94" s="19" t="s">
        <v>0</v>
      </c>
      <c r="B94" s="4" t="s">
        <v>0</v>
      </c>
      <c r="C94" s="4" t="s">
        <v>0</v>
      </c>
      <c r="D94" s="4" t="s">
        <v>0</v>
      </c>
      <c r="E94" s="4" t="s">
        <v>0</v>
      </c>
      <c r="F94" s="4" t="s">
        <v>0</v>
      </c>
      <c r="G94" s="20"/>
      <c r="H94" s="38" t="s">
        <v>0</v>
      </c>
      <c r="I94" s="45" t="e">
        <f t="shared" si="1"/>
        <v>#VALUE!</v>
      </c>
    </row>
    <row r="95" spans="1:9" x14ac:dyDescent="0.2">
      <c r="A95" s="27" t="s">
        <v>105</v>
      </c>
      <c r="B95" s="17" t="s">
        <v>73</v>
      </c>
      <c r="C95" s="28" t="s">
        <v>106</v>
      </c>
      <c r="D95" s="17" t="s">
        <v>74</v>
      </c>
      <c r="E95" s="18">
        <v>500000</v>
      </c>
      <c r="F95" s="18">
        <v>0</v>
      </c>
      <c r="G95" s="18"/>
      <c r="H95" s="37">
        <v>0</v>
      </c>
      <c r="I95" s="45">
        <v>0</v>
      </c>
    </row>
    <row r="96" spans="1:9" x14ac:dyDescent="0.2">
      <c r="A96" s="27" t="s">
        <v>0</v>
      </c>
      <c r="B96" s="17" t="s">
        <v>73</v>
      </c>
      <c r="C96" s="28" t="s">
        <v>0</v>
      </c>
      <c r="D96" s="17" t="s">
        <v>36</v>
      </c>
      <c r="E96" s="18">
        <v>6763504.3499999996</v>
      </c>
      <c r="F96" s="18">
        <v>1800000</v>
      </c>
      <c r="G96" s="18">
        <v>1501368.65</v>
      </c>
      <c r="H96" s="37">
        <v>26.61</v>
      </c>
      <c r="I96" s="45">
        <f t="shared" si="1"/>
        <v>119.89060781307776</v>
      </c>
    </row>
    <row r="97" spans="1:9" hidden="1" x14ac:dyDescent="0.2">
      <c r="A97" s="19" t="s">
        <v>0</v>
      </c>
      <c r="B97" s="4" t="s">
        <v>0</v>
      </c>
      <c r="C97" s="4" t="s">
        <v>0</v>
      </c>
      <c r="D97" s="4" t="s">
        <v>0</v>
      </c>
      <c r="E97" s="4" t="s">
        <v>0</v>
      </c>
      <c r="F97" s="4" t="s">
        <v>0</v>
      </c>
      <c r="G97" s="20"/>
      <c r="H97" s="38" t="s">
        <v>0</v>
      </c>
      <c r="I97" s="45" t="e">
        <f t="shared" si="1"/>
        <v>#VALUE!</v>
      </c>
    </row>
    <row r="98" spans="1:9" ht="157.5" x14ac:dyDescent="0.2">
      <c r="A98" s="16" t="s">
        <v>345</v>
      </c>
      <c r="B98" s="17" t="s">
        <v>73</v>
      </c>
      <c r="C98" s="17" t="s">
        <v>346</v>
      </c>
      <c r="D98" s="17" t="s">
        <v>36</v>
      </c>
      <c r="E98" s="18">
        <v>2475000</v>
      </c>
      <c r="F98" s="18">
        <v>0</v>
      </c>
      <c r="G98" s="18">
        <v>0</v>
      </c>
      <c r="H98" s="37">
        <v>0</v>
      </c>
      <c r="I98" s="45">
        <v>0</v>
      </c>
    </row>
    <row r="99" spans="1:9" hidden="1" x14ac:dyDescent="0.2">
      <c r="A99" s="19" t="s">
        <v>0</v>
      </c>
      <c r="B99" s="4" t="s">
        <v>0</v>
      </c>
      <c r="C99" s="4" t="s">
        <v>0</v>
      </c>
      <c r="D99" s="4" t="s">
        <v>0</v>
      </c>
      <c r="E99" s="4" t="s">
        <v>0</v>
      </c>
      <c r="F99" s="4" t="s">
        <v>0</v>
      </c>
      <c r="G99" s="20"/>
      <c r="H99" s="38" t="s">
        <v>0</v>
      </c>
      <c r="I99" s="45" t="e">
        <f t="shared" si="1"/>
        <v>#VALUE!</v>
      </c>
    </row>
    <row r="100" spans="1:9" ht="63" x14ac:dyDescent="0.2">
      <c r="A100" s="13" t="s">
        <v>42</v>
      </c>
      <c r="B100" s="14" t="s">
        <v>12</v>
      </c>
      <c r="C100" s="14" t="s">
        <v>110</v>
      </c>
      <c r="D100" s="14" t="s">
        <v>12</v>
      </c>
      <c r="E100" s="15">
        <v>29475751</v>
      </c>
      <c r="F100" s="15">
        <v>5380705.9800000004</v>
      </c>
      <c r="G100" s="15">
        <v>5574317.6799999997</v>
      </c>
      <c r="H100" s="36">
        <v>18.25</v>
      </c>
      <c r="I100" s="45">
        <f t="shared" si="1"/>
        <v>96.526719302442061</v>
      </c>
    </row>
    <row r="101" spans="1:9" x14ac:dyDescent="0.2">
      <c r="A101" s="27" t="s">
        <v>111</v>
      </c>
      <c r="B101" s="17" t="s">
        <v>73</v>
      </c>
      <c r="C101" s="28" t="s">
        <v>112</v>
      </c>
      <c r="D101" s="17" t="s">
        <v>113</v>
      </c>
      <c r="E101" s="18">
        <v>28673251</v>
      </c>
      <c r="F101" s="18">
        <v>5031109.6500000004</v>
      </c>
      <c r="G101" s="18">
        <v>5204027.25</v>
      </c>
      <c r="H101" s="37">
        <v>17.55</v>
      </c>
      <c r="I101" s="45">
        <f t="shared" si="1"/>
        <v>96.677234924163784</v>
      </c>
    </row>
    <row r="102" spans="1:9" x14ac:dyDescent="0.2">
      <c r="A102" s="27" t="s">
        <v>0</v>
      </c>
      <c r="B102" s="17" t="s">
        <v>73</v>
      </c>
      <c r="C102" s="28" t="s">
        <v>0</v>
      </c>
      <c r="D102" s="17" t="s">
        <v>21</v>
      </c>
      <c r="E102" s="18">
        <v>800000</v>
      </c>
      <c r="F102" s="18">
        <v>349473.33</v>
      </c>
      <c r="G102" s="18">
        <v>370167.43</v>
      </c>
      <c r="H102" s="37">
        <v>43.68</v>
      </c>
      <c r="I102" s="45">
        <f t="shared" si="1"/>
        <v>94.40952976332899</v>
      </c>
    </row>
    <row r="103" spans="1:9" x14ac:dyDescent="0.2">
      <c r="A103" s="27" t="s">
        <v>0</v>
      </c>
      <c r="B103" s="17" t="s">
        <v>73</v>
      </c>
      <c r="C103" s="28" t="s">
        <v>0</v>
      </c>
      <c r="D103" s="17" t="s">
        <v>114</v>
      </c>
      <c r="E103" s="18">
        <v>2500</v>
      </c>
      <c r="F103" s="18">
        <v>123</v>
      </c>
      <c r="G103" s="18">
        <v>123</v>
      </c>
      <c r="H103" s="37">
        <v>4.92</v>
      </c>
      <c r="I103" s="45">
        <f t="shared" si="1"/>
        <v>100</v>
      </c>
    </row>
    <row r="104" spans="1:9" hidden="1" x14ac:dyDescent="0.2">
      <c r="A104" s="19" t="s">
        <v>0</v>
      </c>
      <c r="B104" s="4" t="s">
        <v>0</v>
      </c>
      <c r="C104" s="4" t="s">
        <v>0</v>
      </c>
      <c r="D104" s="4" t="s">
        <v>0</v>
      </c>
      <c r="E104" s="4" t="s">
        <v>0</v>
      </c>
      <c r="F104" s="4" t="s">
        <v>0</v>
      </c>
      <c r="G104" s="20"/>
      <c r="H104" s="38" t="s">
        <v>0</v>
      </c>
      <c r="I104" s="45" t="e">
        <f t="shared" si="1"/>
        <v>#VALUE!</v>
      </c>
    </row>
    <row r="105" spans="1:9" ht="78.75" x14ac:dyDescent="0.2">
      <c r="A105" s="10" t="s">
        <v>115</v>
      </c>
      <c r="B105" s="11" t="s">
        <v>12</v>
      </c>
      <c r="C105" s="11" t="s">
        <v>116</v>
      </c>
      <c r="D105" s="11" t="s">
        <v>12</v>
      </c>
      <c r="E105" s="12">
        <v>133140791.06999999</v>
      </c>
      <c r="F105" s="12">
        <v>27965299.890000001</v>
      </c>
      <c r="G105" s="12">
        <v>26602877.66</v>
      </c>
      <c r="H105" s="35">
        <v>21</v>
      </c>
      <c r="I105" s="46">
        <f t="shared" si="1"/>
        <v>105.12133404292774</v>
      </c>
    </row>
    <row r="106" spans="1:9" ht="47.25" x14ac:dyDescent="0.2">
      <c r="A106" s="13" t="s">
        <v>70</v>
      </c>
      <c r="B106" s="14" t="s">
        <v>12</v>
      </c>
      <c r="C106" s="14" t="s">
        <v>117</v>
      </c>
      <c r="D106" s="14" t="s">
        <v>12</v>
      </c>
      <c r="E106" s="15">
        <v>320000</v>
      </c>
      <c r="F106" s="15">
        <v>90000</v>
      </c>
      <c r="G106" s="15">
        <v>120000</v>
      </c>
      <c r="H106" s="36">
        <v>28.13</v>
      </c>
      <c r="I106" s="45">
        <f t="shared" si="1"/>
        <v>75</v>
      </c>
    </row>
    <row r="107" spans="1:9" ht="31.5" x14ac:dyDescent="0.2">
      <c r="A107" s="13" t="s">
        <v>337</v>
      </c>
      <c r="B107" s="14" t="s">
        <v>12</v>
      </c>
      <c r="C107" s="14" t="s">
        <v>347</v>
      </c>
      <c r="D107" s="14" t="s">
        <v>12</v>
      </c>
      <c r="E107" s="15">
        <v>320000</v>
      </c>
      <c r="F107" s="15">
        <v>90000</v>
      </c>
      <c r="G107" s="15">
        <v>120000</v>
      </c>
      <c r="H107" s="36">
        <v>28.13</v>
      </c>
      <c r="I107" s="45">
        <f t="shared" si="1"/>
        <v>75</v>
      </c>
    </row>
    <row r="108" spans="1:9" ht="173.25" x14ac:dyDescent="0.2">
      <c r="A108" s="16" t="s">
        <v>72</v>
      </c>
      <c r="B108" s="17" t="s">
        <v>118</v>
      </c>
      <c r="C108" s="17" t="s">
        <v>394</v>
      </c>
      <c r="D108" s="17" t="s">
        <v>74</v>
      </c>
      <c r="E108" s="18">
        <v>320000</v>
      </c>
      <c r="F108" s="18">
        <v>90000</v>
      </c>
      <c r="G108" s="18">
        <v>120000</v>
      </c>
      <c r="H108" s="37">
        <v>28.13</v>
      </c>
      <c r="I108" s="45">
        <f t="shared" si="1"/>
        <v>75</v>
      </c>
    </row>
    <row r="109" spans="1:9" hidden="1" x14ac:dyDescent="0.2">
      <c r="A109" s="19" t="s">
        <v>0</v>
      </c>
      <c r="B109" s="4" t="s">
        <v>0</v>
      </c>
      <c r="C109" s="4" t="s">
        <v>0</v>
      </c>
      <c r="D109" s="4" t="s">
        <v>0</v>
      </c>
      <c r="E109" s="4" t="s">
        <v>0</v>
      </c>
      <c r="F109" s="4" t="s">
        <v>0</v>
      </c>
      <c r="G109" s="20"/>
      <c r="H109" s="38" t="s">
        <v>0</v>
      </c>
      <c r="I109" s="45" t="e">
        <f t="shared" si="1"/>
        <v>#VALUE!</v>
      </c>
    </row>
    <row r="110" spans="1:9" ht="31.5" x14ac:dyDescent="0.2">
      <c r="A110" s="13" t="s">
        <v>14</v>
      </c>
      <c r="B110" s="14" t="s">
        <v>12</v>
      </c>
      <c r="C110" s="14" t="s">
        <v>119</v>
      </c>
      <c r="D110" s="14" t="s">
        <v>12</v>
      </c>
      <c r="E110" s="15">
        <v>132820791.06999999</v>
      </c>
      <c r="F110" s="15">
        <v>27875299.890000001</v>
      </c>
      <c r="G110" s="15">
        <v>26482877.66</v>
      </c>
      <c r="H110" s="36">
        <v>20.99</v>
      </c>
      <c r="I110" s="45">
        <f t="shared" si="1"/>
        <v>105.2578207243057</v>
      </c>
    </row>
    <row r="111" spans="1:9" ht="63" x14ac:dyDescent="0.2">
      <c r="A111" s="13" t="s">
        <v>120</v>
      </c>
      <c r="B111" s="14" t="s">
        <v>12</v>
      </c>
      <c r="C111" s="14" t="s">
        <v>121</v>
      </c>
      <c r="D111" s="14" t="s">
        <v>12</v>
      </c>
      <c r="E111" s="15">
        <v>88374507</v>
      </c>
      <c r="F111" s="15">
        <v>18280436.960000001</v>
      </c>
      <c r="G111" s="15">
        <v>17994777.02</v>
      </c>
      <c r="H111" s="36">
        <v>20.69</v>
      </c>
      <c r="I111" s="45">
        <f t="shared" si="1"/>
        <v>101.58746029296451</v>
      </c>
    </row>
    <row r="112" spans="1:9" ht="63" x14ac:dyDescent="0.2">
      <c r="A112" s="16" t="s">
        <v>87</v>
      </c>
      <c r="B112" s="17" t="s">
        <v>118</v>
      </c>
      <c r="C112" s="17" t="s">
        <v>122</v>
      </c>
      <c r="D112" s="17" t="s">
        <v>36</v>
      </c>
      <c r="E112" s="18">
        <v>69043769</v>
      </c>
      <c r="F112" s="18">
        <v>14619301.34</v>
      </c>
      <c r="G112" s="18">
        <v>13996050.02</v>
      </c>
      <c r="H112" s="37">
        <v>21.17</v>
      </c>
      <c r="I112" s="45">
        <f t="shared" si="1"/>
        <v>104.45305153317821</v>
      </c>
    </row>
    <row r="113" spans="1:9" hidden="1" x14ac:dyDescent="0.2">
      <c r="A113" s="19" t="s">
        <v>0</v>
      </c>
      <c r="B113" s="4" t="s">
        <v>0</v>
      </c>
      <c r="C113" s="4" t="s">
        <v>0</v>
      </c>
      <c r="D113" s="4" t="s">
        <v>0</v>
      </c>
      <c r="E113" s="4" t="s">
        <v>0</v>
      </c>
      <c r="F113" s="4" t="s">
        <v>0</v>
      </c>
      <c r="G113" s="20"/>
      <c r="H113" s="38" t="s">
        <v>0</v>
      </c>
      <c r="I113" s="45" t="e">
        <f t="shared" si="1"/>
        <v>#VALUE!</v>
      </c>
    </row>
    <row r="114" spans="1:9" ht="78.75" x14ac:dyDescent="0.2">
      <c r="A114" s="16" t="s">
        <v>123</v>
      </c>
      <c r="B114" s="17" t="s">
        <v>118</v>
      </c>
      <c r="C114" s="17" t="s">
        <v>124</v>
      </c>
      <c r="D114" s="17" t="s">
        <v>36</v>
      </c>
      <c r="E114" s="18">
        <v>19330738</v>
      </c>
      <c r="F114" s="18">
        <v>3661135.62</v>
      </c>
      <c r="G114" s="18">
        <v>3998727</v>
      </c>
      <c r="H114" s="37">
        <v>18.940000000000001</v>
      </c>
      <c r="I114" s="45">
        <f t="shared" si="1"/>
        <v>91.557528683503534</v>
      </c>
    </row>
    <row r="115" spans="1:9" hidden="1" x14ac:dyDescent="0.2">
      <c r="A115" s="19" t="s">
        <v>0</v>
      </c>
      <c r="B115" s="4" t="s">
        <v>0</v>
      </c>
      <c r="C115" s="4" t="s">
        <v>0</v>
      </c>
      <c r="D115" s="4" t="s">
        <v>0</v>
      </c>
      <c r="E115" s="4" t="s">
        <v>0</v>
      </c>
      <c r="F115" s="4" t="s">
        <v>0</v>
      </c>
      <c r="G115" s="20"/>
      <c r="H115" s="38" t="s">
        <v>0</v>
      </c>
      <c r="I115" s="45" t="e">
        <f t="shared" si="1"/>
        <v>#VALUE!</v>
      </c>
    </row>
    <row r="116" spans="1:9" ht="63" x14ac:dyDescent="0.2">
      <c r="A116" s="13" t="s">
        <v>125</v>
      </c>
      <c r="B116" s="14" t="s">
        <v>12</v>
      </c>
      <c r="C116" s="14" t="s">
        <v>126</v>
      </c>
      <c r="D116" s="14" t="s">
        <v>12</v>
      </c>
      <c r="E116" s="15">
        <v>5220207.07</v>
      </c>
      <c r="F116" s="15">
        <v>1815931.02</v>
      </c>
      <c r="G116" s="15">
        <v>1858913.02</v>
      </c>
      <c r="H116" s="36">
        <v>34.79</v>
      </c>
      <c r="I116" s="45">
        <f t="shared" si="1"/>
        <v>97.687788533537727</v>
      </c>
    </row>
    <row r="117" spans="1:9" hidden="1" x14ac:dyDescent="0.2">
      <c r="A117" s="19" t="s">
        <v>0</v>
      </c>
      <c r="B117" s="4" t="s">
        <v>0</v>
      </c>
      <c r="C117" s="4" t="s">
        <v>0</v>
      </c>
      <c r="D117" s="4" t="s">
        <v>0</v>
      </c>
      <c r="E117" s="4" t="s">
        <v>0</v>
      </c>
      <c r="F117" s="4" t="s">
        <v>0</v>
      </c>
      <c r="G117" s="20"/>
      <c r="H117" s="38" t="s">
        <v>0</v>
      </c>
      <c r="I117" s="45" t="e">
        <f t="shared" si="1"/>
        <v>#VALUE!</v>
      </c>
    </row>
    <row r="118" spans="1:9" ht="63" x14ac:dyDescent="0.2">
      <c r="A118" s="16" t="s">
        <v>127</v>
      </c>
      <c r="B118" s="17" t="s">
        <v>118</v>
      </c>
      <c r="C118" s="17" t="s">
        <v>128</v>
      </c>
      <c r="D118" s="17" t="s">
        <v>36</v>
      </c>
      <c r="E118" s="18">
        <v>5050505.05</v>
      </c>
      <c r="F118" s="18">
        <v>1646229</v>
      </c>
      <c r="G118" s="18">
        <v>1689211</v>
      </c>
      <c r="H118" s="37">
        <v>32.6</v>
      </c>
      <c r="I118" s="45">
        <f t="shared" si="1"/>
        <v>97.455498454603955</v>
      </c>
    </row>
    <row r="119" spans="1:9" hidden="1" x14ac:dyDescent="0.2">
      <c r="A119" s="19" t="s">
        <v>0</v>
      </c>
      <c r="B119" s="4" t="s">
        <v>0</v>
      </c>
      <c r="C119" s="4" t="s">
        <v>0</v>
      </c>
      <c r="D119" s="4" t="s">
        <v>0</v>
      </c>
      <c r="E119" s="4" t="s">
        <v>0</v>
      </c>
      <c r="F119" s="4" t="s">
        <v>0</v>
      </c>
      <c r="G119" s="20"/>
      <c r="H119" s="38" t="s">
        <v>0</v>
      </c>
      <c r="I119" s="45" t="e">
        <f t="shared" si="1"/>
        <v>#VALUE!</v>
      </c>
    </row>
    <row r="120" spans="1:9" ht="94.5" x14ac:dyDescent="0.2">
      <c r="A120" s="16" t="s">
        <v>129</v>
      </c>
      <c r="B120" s="17" t="s">
        <v>118</v>
      </c>
      <c r="C120" s="17" t="s">
        <v>130</v>
      </c>
      <c r="D120" s="17" t="s">
        <v>36</v>
      </c>
      <c r="E120" s="18">
        <v>169702.02</v>
      </c>
      <c r="F120" s="18">
        <v>169702.02</v>
      </c>
      <c r="G120" s="18">
        <v>169702.02</v>
      </c>
      <c r="H120" s="37">
        <v>100</v>
      </c>
      <c r="I120" s="45">
        <f t="shared" si="1"/>
        <v>100</v>
      </c>
    </row>
    <row r="121" spans="1:9" hidden="1" x14ac:dyDescent="0.2">
      <c r="A121" s="19" t="s">
        <v>0</v>
      </c>
      <c r="B121" s="4" t="s">
        <v>0</v>
      </c>
      <c r="C121" s="4" t="s">
        <v>0</v>
      </c>
      <c r="D121" s="4" t="s">
        <v>0</v>
      </c>
      <c r="E121" s="4" t="s">
        <v>0</v>
      </c>
      <c r="F121" s="4" t="s">
        <v>0</v>
      </c>
      <c r="G121" s="20"/>
      <c r="H121" s="38" t="s">
        <v>0</v>
      </c>
      <c r="I121" s="45" t="e">
        <f t="shared" si="1"/>
        <v>#VALUE!</v>
      </c>
    </row>
    <row r="122" spans="1:9" ht="110.25" x14ac:dyDescent="0.2">
      <c r="A122" s="13" t="s">
        <v>131</v>
      </c>
      <c r="B122" s="14" t="s">
        <v>12</v>
      </c>
      <c r="C122" s="14" t="s">
        <v>132</v>
      </c>
      <c r="D122" s="14" t="s">
        <v>12</v>
      </c>
      <c r="E122" s="15">
        <v>700000</v>
      </c>
      <c r="F122" s="15">
        <v>76167</v>
      </c>
      <c r="G122" s="15">
        <v>172473.68</v>
      </c>
      <c r="H122" s="36">
        <v>10.88</v>
      </c>
      <c r="I122" s="45">
        <f t="shared" si="1"/>
        <v>44.161520760732884</v>
      </c>
    </row>
    <row r="123" spans="1:9" x14ac:dyDescent="0.2">
      <c r="A123" s="27" t="s">
        <v>133</v>
      </c>
      <c r="B123" s="17" t="s">
        <v>118</v>
      </c>
      <c r="C123" s="28" t="s">
        <v>134</v>
      </c>
      <c r="D123" s="17" t="s">
        <v>113</v>
      </c>
      <c r="E123" s="18">
        <v>60000</v>
      </c>
      <c r="F123" s="18">
        <v>0</v>
      </c>
      <c r="G123" s="18">
        <v>0</v>
      </c>
      <c r="H123" s="37">
        <v>0</v>
      </c>
      <c r="I123" s="45">
        <v>0</v>
      </c>
    </row>
    <row r="124" spans="1:9" x14ac:dyDescent="0.2">
      <c r="A124" s="27" t="s">
        <v>0</v>
      </c>
      <c r="B124" s="17" t="s">
        <v>118</v>
      </c>
      <c r="C124" s="28" t="s">
        <v>0</v>
      </c>
      <c r="D124" s="17" t="s">
        <v>21</v>
      </c>
      <c r="E124" s="18">
        <v>240000</v>
      </c>
      <c r="F124" s="18">
        <v>40905</v>
      </c>
      <c r="G124" s="18">
        <v>5000</v>
      </c>
      <c r="H124" s="37">
        <v>17.04</v>
      </c>
      <c r="I124" s="45">
        <f t="shared" si="1"/>
        <v>818.09999999999991</v>
      </c>
    </row>
    <row r="125" spans="1:9" hidden="1" x14ac:dyDescent="0.2">
      <c r="A125" s="19" t="s">
        <v>0</v>
      </c>
      <c r="B125" s="4" t="s">
        <v>0</v>
      </c>
      <c r="C125" s="4" t="s">
        <v>0</v>
      </c>
      <c r="D125" s="4" t="s">
        <v>0</v>
      </c>
      <c r="E125" s="4" t="s">
        <v>0</v>
      </c>
      <c r="F125" s="4" t="s">
        <v>0</v>
      </c>
      <c r="G125" s="20"/>
      <c r="H125" s="38" t="s">
        <v>0</v>
      </c>
      <c r="I125" s="45" t="e">
        <f t="shared" si="1"/>
        <v>#VALUE!</v>
      </c>
    </row>
    <row r="126" spans="1:9" x14ac:dyDescent="0.2">
      <c r="A126" s="27" t="s">
        <v>135</v>
      </c>
      <c r="B126" s="17" t="s">
        <v>118</v>
      </c>
      <c r="C126" s="28" t="s">
        <v>136</v>
      </c>
      <c r="D126" s="17" t="s">
        <v>113</v>
      </c>
      <c r="E126" s="18">
        <v>60000</v>
      </c>
      <c r="F126" s="18">
        <v>9343</v>
      </c>
      <c r="G126" s="18">
        <v>7154</v>
      </c>
      <c r="H126" s="37">
        <v>15.57</v>
      </c>
      <c r="I126" s="45">
        <f t="shared" si="1"/>
        <v>130.59826670394185</v>
      </c>
    </row>
    <row r="127" spans="1:9" x14ac:dyDescent="0.2">
      <c r="A127" s="27" t="s">
        <v>0</v>
      </c>
      <c r="B127" s="17" t="s">
        <v>118</v>
      </c>
      <c r="C127" s="28" t="s">
        <v>0</v>
      </c>
      <c r="D127" s="17" t="s">
        <v>21</v>
      </c>
      <c r="E127" s="18">
        <v>340000</v>
      </c>
      <c r="F127" s="18">
        <v>25919</v>
      </c>
      <c r="G127" s="18">
        <v>160319.67999999999</v>
      </c>
      <c r="H127" s="37">
        <v>7.62</v>
      </c>
      <c r="I127" s="45">
        <f t="shared" si="1"/>
        <v>16.167073187770832</v>
      </c>
    </row>
    <row r="128" spans="1:9" hidden="1" x14ac:dyDescent="0.2">
      <c r="A128" s="19" t="s">
        <v>0</v>
      </c>
      <c r="B128" s="4" t="s">
        <v>0</v>
      </c>
      <c r="C128" s="4" t="s">
        <v>0</v>
      </c>
      <c r="D128" s="4" t="s">
        <v>0</v>
      </c>
      <c r="E128" s="4" t="s">
        <v>0</v>
      </c>
      <c r="F128" s="4" t="s">
        <v>0</v>
      </c>
      <c r="G128" s="20"/>
      <c r="H128" s="38" t="s">
        <v>0</v>
      </c>
      <c r="I128" s="45" t="e">
        <f t="shared" si="1"/>
        <v>#VALUE!</v>
      </c>
    </row>
    <row r="129" spans="1:9" ht="63" x14ac:dyDescent="0.2">
      <c r="A129" s="13" t="s">
        <v>42</v>
      </c>
      <c r="B129" s="14" t="s">
        <v>12</v>
      </c>
      <c r="C129" s="14" t="s">
        <v>137</v>
      </c>
      <c r="D129" s="14" t="s">
        <v>12</v>
      </c>
      <c r="E129" s="15">
        <v>38526077</v>
      </c>
      <c r="F129" s="15">
        <v>7702764.9100000001</v>
      </c>
      <c r="G129" s="15">
        <v>6456713.9400000004</v>
      </c>
      <c r="H129" s="36">
        <v>19.989999999999998</v>
      </c>
      <c r="I129" s="45">
        <f t="shared" si="1"/>
        <v>119.29853144461902</v>
      </c>
    </row>
    <row r="130" spans="1:9" x14ac:dyDescent="0.2">
      <c r="A130" s="27" t="s">
        <v>111</v>
      </c>
      <c r="B130" s="17" t="s">
        <v>118</v>
      </c>
      <c r="C130" s="28" t="s">
        <v>138</v>
      </c>
      <c r="D130" s="17" t="s">
        <v>113</v>
      </c>
      <c r="E130" s="18">
        <v>36153558</v>
      </c>
      <c r="F130" s="18">
        <v>7235083.9299999997</v>
      </c>
      <c r="G130" s="18">
        <v>6090840.7599999998</v>
      </c>
      <c r="H130" s="37">
        <v>20.010000000000002</v>
      </c>
      <c r="I130" s="45">
        <f t="shared" si="1"/>
        <v>118.78629264968667</v>
      </c>
    </row>
    <row r="131" spans="1:9" x14ac:dyDescent="0.2">
      <c r="A131" s="27" t="s">
        <v>0</v>
      </c>
      <c r="B131" s="17" t="s">
        <v>118</v>
      </c>
      <c r="C131" s="28" t="s">
        <v>0</v>
      </c>
      <c r="D131" s="17" t="s">
        <v>21</v>
      </c>
      <c r="E131" s="18">
        <v>787446.11</v>
      </c>
      <c r="F131" s="18">
        <v>229768.09</v>
      </c>
      <c r="G131" s="18">
        <v>181193.86</v>
      </c>
      <c r="H131" s="37">
        <v>29.18</v>
      </c>
      <c r="I131" s="45">
        <f t="shared" si="1"/>
        <v>126.80787858926345</v>
      </c>
    </row>
    <row r="132" spans="1:9" x14ac:dyDescent="0.2">
      <c r="A132" s="27" t="s">
        <v>0</v>
      </c>
      <c r="B132" s="17" t="s">
        <v>118</v>
      </c>
      <c r="C132" s="28" t="s">
        <v>0</v>
      </c>
      <c r="D132" s="17" t="s">
        <v>114</v>
      </c>
      <c r="E132" s="18">
        <v>203762.89</v>
      </c>
      <c r="F132" s="18">
        <v>48232.89</v>
      </c>
      <c r="G132" s="18">
        <v>49679.32</v>
      </c>
      <c r="H132" s="37">
        <v>23.67</v>
      </c>
      <c r="I132" s="45">
        <f t="shared" si="1"/>
        <v>97.08846658931725</v>
      </c>
    </row>
    <row r="133" spans="1:9" hidden="1" x14ac:dyDescent="0.2">
      <c r="A133" s="19" t="s">
        <v>0</v>
      </c>
      <c r="B133" s="4" t="s">
        <v>0</v>
      </c>
      <c r="C133" s="4" t="s">
        <v>0</v>
      </c>
      <c r="D133" s="4" t="s">
        <v>0</v>
      </c>
      <c r="E133" s="4" t="s">
        <v>0</v>
      </c>
      <c r="F133" s="4" t="s">
        <v>0</v>
      </c>
      <c r="G133" s="20"/>
      <c r="H133" s="38" t="s">
        <v>0</v>
      </c>
      <c r="I133" s="45" t="e">
        <f t="shared" si="1"/>
        <v>#VALUE!</v>
      </c>
    </row>
    <row r="134" spans="1:9" ht="63" x14ac:dyDescent="0.2">
      <c r="A134" s="16" t="s">
        <v>348</v>
      </c>
      <c r="B134" s="17" t="s">
        <v>118</v>
      </c>
      <c r="C134" s="17" t="s">
        <v>349</v>
      </c>
      <c r="D134" s="17" t="s">
        <v>21</v>
      </c>
      <c r="E134" s="18">
        <v>31310</v>
      </c>
      <c r="F134" s="18">
        <v>31310</v>
      </c>
      <c r="G134" s="18">
        <v>0</v>
      </c>
      <c r="H134" s="37">
        <v>100</v>
      </c>
      <c r="I134" s="45">
        <v>0</v>
      </c>
    </row>
    <row r="135" spans="1:9" hidden="1" x14ac:dyDescent="0.2">
      <c r="A135" s="19" t="s">
        <v>0</v>
      </c>
      <c r="B135" s="4" t="s">
        <v>0</v>
      </c>
      <c r="C135" s="4" t="s">
        <v>0</v>
      </c>
      <c r="D135" s="4" t="s">
        <v>0</v>
      </c>
      <c r="E135" s="4" t="s">
        <v>0</v>
      </c>
      <c r="F135" s="4" t="s">
        <v>0</v>
      </c>
      <c r="G135" s="20"/>
      <c r="H135" s="38" t="s">
        <v>0</v>
      </c>
      <c r="I135" s="45" t="e">
        <f t="shared" si="1"/>
        <v>#VALUE!</v>
      </c>
    </row>
    <row r="136" spans="1:9" ht="47.25" x14ac:dyDescent="0.2">
      <c r="A136" s="16" t="s">
        <v>350</v>
      </c>
      <c r="B136" s="17" t="s">
        <v>118</v>
      </c>
      <c r="C136" s="17" t="s">
        <v>139</v>
      </c>
      <c r="D136" s="17" t="s">
        <v>21</v>
      </c>
      <c r="E136" s="18">
        <v>1350000</v>
      </c>
      <c r="F136" s="18">
        <v>158370</v>
      </c>
      <c r="G136" s="18">
        <v>135000</v>
      </c>
      <c r="H136" s="37">
        <v>11.73</v>
      </c>
      <c r="I136" s="45">
        <f t="shared" si="1"/>
        <v>117.31111111111112</v>
      </c>
    </row>
    <row r="137" spans="1:9" hidden="1" x14ac:dyDescent="0.2">
      <c r="A137" s="19" t="s">
        <v>0</v>
      </c>
      <c r="B137" s="4" t="s">
        <v>0</v>
      </c>
      <c r="C137" s="4" t="s">
        <v>0</v>
      </c>
      <c r="D137" s="4" t="s">
        <v>0</v>
      </c>
      <c r="E137" s="4" t="s">
        <v>0</v>
      </c>
      <c r="F137" s="4" t="s">
        <v>0</v>
      </c>
      <c r="G137" s="20"/>
      <c r="H137" s="38" t="s">
        <v>0</v>
      </c>
      <c r="I137" s="45" t="e">
        <f t="shared" ref="I137:I200" si="2">F137/G137*100</f>
        <v>#VALUE!</v>
      </c>
    </row>
    <row r="138" spans="1:9" ht="78.75" x14ac:dyDescent="0.2">
      <c r="A138" s="10" t="s">
        <v>140</v>
      </c>
      <c r="B138" s="11" t="s">
        <v>12</v>
      </c>
      <c r="C138" s="11" t="s">
        <v>141</v>
      </c>
      <c r="D138" s="11" t="s">
        <v>12</v>
      </c>
      <c r="E138" s="12">
        <v>20561991.789999999</v>
      </c>
      <c r="F138" s="12">
        <v>3981799.44</v>
      </c>
      <c r="G138" s="12">
        <v>4118484.11</v>
      </c>
      <c r="H138" s="35">
        <v>19.36</v>
      </c>
      <c r="I138" s="46">
        <f t="shared" si="2"/>
        <v>96.681189817677847</v>
      </c>
    </row>
    <row r="139" spans="1:9" ht="47.25" x14ac:dyDescent="0.2">
      <c r="A139" s="13" t="s">
        <v>29</v>
      </c>
      <c r="B139" s="14" t="s">
        <v>12</v>
      </c>
      <c r="C139" s="14" t="s">
        <v>351</v>
      </c>
      <c r="D139" s="14" t="s">
        <v>12</v>
      </c>
      <c r="E139" s="15">
        <v>25317.439999999999</v>
      </c>
      <c r="F139" s="15">
        <v>0</v>
      </c>
      <c r="G139" s="15">
        <v>0</v>
      </c>
      <c r="H139" s="36">
        <v>0</v>
      </c>
      <c r="I139" s="45">
        <v>0</v>
      </c>
    </row>
    <row r="140" spans="1:9" ht="42.75" customHeight="1" x14ac:dyDescent="0.2">
      <c r="A140" s="13" t="s">
        <v>352</v>
      </c>
      <c r="B140" s="14" t="s">
        <v>12</v>
      </c>
      <c r="C140" s="14" t="s">
        <v>353</v>
      </c>
      <c r="D140" s="14" t="s">
        <v>12</v>
      </c>
      <c r="E140" s="15">
        <v>25317.439999999999</v>
      </c>
      <c r="F140" s="15">
        <v>0</v>
      </c>
      <c r="G140" s="15">
        <v>0</v>
      </c>
      <c r="H140" s="36">
        <v>0</v>
      </c>
      <c r="I140" s="45">
        <v>0</v>
      </c>
    </row>
    <row r="141" spans="1:9" hidden="1" x14ac:dyDescent="0.2">
      <c r="A141" s="19" t="s">
        <v>0</v>
      </c>
      <c r="B141" s="4" t="s">
        <v>0</v>
      </c>
      <c r="C141" s="4" t="s">
        <v>0</v>
      </c>
      <c r="D141" s="4" t="s">
        <v>0</v>
      </c>
      <c r="E141" s="4" t="s">
        <v>0</v>
      </c>
      <c r="F141" s="4" t="s">
        <v>0</v>
      </c>
      <c r="G141" s="20"/>
      <c r="H141" s="38" t="s">
        <v>0</v>
      </c>
      <c r="I141" s="45" t="e">
        <f t="shared" si="2"/>
        <v>#VALUE!</v>
      </c>
    </row>
    <row r="142" spans="1:9" ht="63" x14ac:dyDescent="0.2">
      <c r="A142" s="16" t="s">
        <v>354</v>
      </c>
      <c r="B142" s="17" t="s">
        <v>73</v>
      </c>
      <c r="C142" s="17" t="s">
        <v>355</v>
      </c>
      <c r="D142" s="17" t="s">
        <v>36</v>
      </c>
      <c r="E142" s="18">
        <v>25317.439999999999</v>
      </c>
      <c r="F142" s="18">
        <v>0</v>
      </c>
      <c r="G142" s="18">
        <v>0</v>
      </c>
      <c r="H142" s="37">
        <v>0</v>
      </c>
      <c r="I142" s="45">
        <v>0</v>
      </c>
    </row>
    <row r="143" spans="1:9" hidden="1" x14ac:dyDescent="0.2">
      <c r="A143" s="19" t="s">
        <v>0</v>
      </c>
      <c r="B143" s="4" t="s">
        <v>0</v>
      </c>
      <c r="C143" s="4" t="s">
        <v>0</v>
      </c>
      <c r="D143" s="4" t="s">
        <v>0</v>
      </c>
      <c r="E143" s="4" t="s">
        <v>0</v>
      </c>
      <c r="F143" s="4" t="s">
        <v>0</v>
      </c>
      <c r="G143" s="20"/>
      <c r="H143" s="38" t="s">
        <v>0</v>
      </c>
      <c r="I143" s="45" t="e">
        <f t="shared" si="2"/>
        <v>#VALUE!</v>
      </c>
    </row>
    <row r="144" spans="1:9" ht="31.5" x14ac:dyDescent="0.2">
      <c r="A144" s="13" t="s">
        <v>14</v>
      </c>
      <c r="B144" s="14" t="s">
        <v>12</v>
      </c>
      <c r="C144" s="14" t="s">
        <v>142</v>
      </c>
      <c r="D144" s="14" t="s">
        <v>12</v>
      </c>
      <c r="E144" s="15">
        <v>20536674.350000001</v>
      </c>
      <c r="F144" s="15">
        <v>3981799.44</v>
      </c>
      <c r="G144" s="15">
        <v>4118484.11</v>
      </c>
      <c r="H144" s="36">
        <v>19.39</v>
      </c>
      <c r="I144" s="45">
        <f t="shared" si="2"/>
        <v>96.681189817677847</v>
      </c>
    </row>
    <row r="145" spans="1:9" ht="47.25" x14ac:dyDescent="0.2">
      <c r="A145" s="13" t="s">
        <v>143</v>
      </c>
      <c r="B145" s="14" t="s">
        <v>12</v>
      </c>
      <c r="C145" s="14" t="s">
        <v>144</v>
      </c>
      <c r="D145" s="14" t="s">
        <v>12</v>
      </c>
      <c r="E145" s="15">
        <v>1500000</v>
      </c>
      <c r="F145" s="15">
        <v>0</v>
      </c>
      <c r="G145" s="15">
        <v>76020</v>
      </c>
      <c r="H145" s="36">
        <v>0</v>
      </c>
      <c r="I145" s="45">
        <f t="shared" si="2"/>
        <v>0</v>
      </c>
    </row>
    <row r="146" spans="1:9" ht="47.25" x14ac:dyDescent="0.2">
      <c r="A146" s="16" t="s">
        <v>356</v>
      </c>
      <c r="B146" s="17" t="s">
        <v>73</v>
      </c>
      <c r="C146" s="17" t="s">
        <v>145</v>
      </c>
      <c r="D146" s="17" t="s">
        <v>36</v>
      </c>
      <c r="E146" s="18">
        <v>1500000</v>
      </c>
      <c r="F146" s="18">
        <v>0</v>
      </c>
      <c r="G146" s="18">
        <v>76020</v>
      </c>
      <c r="H146" s="37">
        <v>0</v>
      </c>
      <c r="I146" s="45">
        <f t="shared" si="2"/>
        <v>0</v>
      </c>
    </row>
    <row r="147" spans="1:9" hidden="1" x14ac:dyDescent="0.2">
      <c r="A147" s="19" t="s">
        <v>0</v>
      </c>
      <c r="B147" s="4" t="s">
        <v>0</v>
      </c>
      <c r="C147" s="4" t="s">
        <v>0</v>
      </c>
      <c r="D147" s="4" t="s">
        <v>0</v>
      </c>
      <c r="E147" s="4" t="s">
        <v>0</v>
      </c>
      <c r="F147" s="4" t="s">
        <v>0</v>
      </c>
      <c r="G147" s="20"/>
      <c r="H147" s="38" t="s">
        <v>0</v>
      </c>
      <c r="I147" s="45" t="e">
        <f t="shared" si="2"/>
        <v>#VALUE!</v>
      </c>
    </row>
    <row r="148" spans="1:9" ht="63" x14ac:dyDescent="0.2">
      <c r="A148" s="13" t="s">
        <v>146</v>
      </c>
      <c r="B148" s="14" t="s">
        <v>12</v>
      </c>
      <c r="C148" s="14" t="s">
        <v>147</v>
      </c>
      <c r="D148" s="14" t="s">
        <v>12</v>
      </c>
      <c r="E148" s="15">
        <v>19036674.350000001</v>
      </c>
      <c r="F148" s="15">
        <v>3981799.44</v>
      </c>
      <c r="G148" s="15">
        <v>4042464.11</v>
      </c>
      <c r="H148" s="36">
        <v>20.92</v>
      </c>
      <c r="I148" s="45">
        <f t="shared" si="2"/>
        <v>98.49931456781691</v>
      </c>
    </row>
    <row r="149" spans="1:9" ht="63" x14ac:dyDescent="0.2">
      <c r="A149" s="16" t="s">
        <v>87</v>
      </c>
      <c r="B149" s="17" t="s">
        <v>73</v>
      </c>
      <c r="C149" s="17" t="s">
        <v>148</v>
      </c>
      <c r="D149" s="17" t="s">
        <v>36</v>
      </c>
      <c r="E149" s="18">
        <v>17219670.559999999</v>
      </c>
      <c r="F149" s="18">
        <v>2789000</v>
      </c>
      <c r="G149" s="18">
        <v>3543153.23</v>
      </c>
      <c r="H149" s="37">
        <v>16.2</v>
      </c>
      <c r="I149" s="45">
        <f t="shared" si="2"/>
        <v>78.71519572976527</v>
      </c>
    </row>
    <row r="150" spans="1:9" hidden="1" x14ac:dyDescent="0.2">
      <c r="A150" s="19" t="s">
        <v>0</v>
      </c>
      <c r="B150" s="4" t="s">
        <v>0</v>
      </c>
      <c r="C150" s="4" t="s">
        <v>0</v>
      </c>
      <c r="D150" s="4" t="s">
        <v>0</v>
      </c>
      <c r="E150" s="4" t="s">
        <v>0</v>
      </c>
      <c r="F150" s="4" t="s">
        <v>0</v>
      </c>
      <c r="G150" s="20"/>
      <c r="H150" s="38" t="s">
        <v>0</v>
      </c>
      <c r="I150" s="45" t="e">
        <f t="shared" si="2"/>
        <v>#VALUE!</v>
      </c>
    </row>
    <row r="151" spans="1:9" ht="63" x14ac:dyDescent="0.2">
      <c r="A151" s="16" t="s">
        <v>149</v>
      </c>
      <c r="B151" s="17" t="s">
        <v>73</v>
      </c>
      <c r="C151" s="17" t="s">
        <v>150</v>
      </c>
      <c r="D151" s="17" t="s">
        <v>36</v>
      </c>
      <c r="E151" s="18">
        <v>1600000</v>
      </c>
      <c r="F151" s="18">
        <v>1192456</v>
      </c>
      <c r="G151" s="18">
        <v>430624</v>
      </c>
      <c r="H151" s="37">
        <v>74.53</v>
      </c>
      <c r="I151" s="45">
        <f t="shared" si="2"/>
        <v>276.91350226647842</v>
      </c>
    </row>
    <row r="152" spans="1:9" hidden="1" x14ac:dyDescent="0.2">
      <c r="A152" s="19" t="s">
        <v>0</v>
      </c>
      <c r="B152" s="4" t="s">
        <v>0</v>
      </c>
      <c r="C152" s="4" t="s">
        <v>0</v>
      </c>
      <c r="D152" s="4" t="s">
        <v>0</v>
      </c>
      <c r="E152" s="4" t="s">
        <v>0</v>
      </c>
      <c r="F152" s="4" t="s">
        <v>0</v>
      </c>
      <c r="G152" s="20"/>
      <c r="H152" s="38" t="s">
        <v>0</v>
      </c>
      <c r="I152" s="45" t="e">
        <f t="shared" si="2"/>
        <v>#VALUE!</v>
      </c>
    </row>
    <row r="153" spans="1:9" ht="63" x14ac:dyDescent="0.2">
      <c r="A153" s="16" t="s">
        <v>151</v>
      </c>
      <c r="B153" s="17" t="s">
        <v>73</v>
      </c>
      <c r="C153" s="17" t="s">
        <v>152</v>
      </c>
      <c r="D153" s="17" t="s">
        <v>36</v>
      </c>
      <c r="E153" s="18">
        <v>217003.79</v>
      </c>
      <c r="F153" s="18">
        <v>343.44</v>
      </c>
      <c r="G153" s="18">
        <v>68686.880000000005</v>
      </c>
      <c r="H153" s="37">
        <v>0.16</v>
      </c>
      <c r="I153" s="45">
        <f t="shared" si="2"/>
        <v>0.50000815293983358</v>
      </c>
    </row>
    <row r="154" spans="1:9" hidden="1" x14ac:dyDescent="0.2">
      <c r="A154" s="19" t="s">
        <v>0</v>
      </c>
      <c r="B154" s="4" t="s">
        <v>0</v>
      </c>
      <c r="C154" s="4" t="s">
        <v>0</v>
      </c>
      <c r="D154" s="4" t="s">
        <v>0</v>
      </c>
      <c r="E154" s="4" t="s">
        <v>0</v>
      </c>
      <c r="F154" s="4" t="s">
        <v>0</v>
      </c>
      <c r="G154" s="20"/>
      <c r="H154" s="38" t="s">
        <v>0</v>
      </c>
      <c r="I154" s="45" t="e">
        <f t="shared" si="2"/>
        <v>#VALUE!</v>
      </c>
    </row>
    <row r="155" spans="1:9" ht="47.25" x14ac:dyDescent="0.2">
      <c r="A155" s="10" t="s">
        <v>153</v>
      </c>
      <c r="B155" s="11" t="s">
        <v>12</v>
      </c>
      <c r="C155" s="11" t="s">
        <v>154</v>
      </c>
      <c r="D155" s="11" t="s">
        <v>12</v>
      </c>
      <c r="E155" s="12">
        <v>500000</v>
      </c>
      <c r="F155" s="12">
        <v>124908</v>
      </c>
      <c r="G155" s="12">
        <v>180241.02</v>
      </c>
      <c r="H155" s="35">
        <v>24.98</v>
      </c>
      <c r="I155" s="46">
        <f t="shared" si="2"/>
        <v>69.300539910393326</v>
      </c>
    </row>
    <row r="156" spans="1:9" ht="31.5" x14ac:dyDescent="0.2">
      <c r="A156" s="13" t="s">
        <v>14</v>
      </c>
      <c r="B156" s="14" t="s">
        <v>12</v>
      </c>
      <c r="C156" s="14" t="s">
        <v>155</v>
      </c>
      <c r="D156" s="14" t="s">
        <v>12</v>
      </c>
      <c r="E156" s="15">
        <v>500000</v>
      </c>
      <c r="F156" s="15">
        <v>124908</v>
      </c>
      <c r="G156" s="15">
        <v>180241.02</v>
      </c>
      <c r="H156" s="36">
        <v>24.98</v>
      </c>
      <c r="I156" s="45">
        <f t="shared" si="2"/>
        <v>69.300539910393326</v>
      </c>
    </row>
    <row r="157" spans="1:9" ht="63" x14ac:dyDescent="0.2">
      <c r="A157" s="13" t="s">
        <v>42</v>
      </c>
      <c r="B157" s="14" t="s">
        <v>12</v>
      </c>
      <c r="C157" s="14" t="s">
        <v>156</v>
      </c>
      <c r="D157" s="14" t="s">
        <v>12</v>
      </c>
      <c r="E157" s="15">
        <v>500000</v>
      </c>
      <c r="F157" s="15">
        <v>124908</v>
      </c>
      <c r="G157" s="15">
        <v>180241.02</v>
      </c>
      <c r="H157" s="36">
        <v>24.98</v>
      </c>
      <c r="I157" s="45">
        <f t="shared" si="2"/>
        <v>69.300539910393326</v>
      </c>
    </row>
    <row r="158" spans="1:9" ht="63" x14ac:dyDescent="0.2">
      <c r="A158" s="16" t="s">
        <v>157</v>
      </c>
      <c r="B158" s="17" t="s">
        <v>25</v>
      </c>
      <c r="C158" s="17" t="s">
        <v>158</v>
      </c>
      <c r="D158" s="17" t="s">
        <v>21</v>
      </c>
      <c r="E158" s="18">
        <v>500000</v>
      </c>
      <c r="F158" s="18">
        <v>124908</v>
      </c>
      <c r="G158" s="18">
        <v>180241.02</v>
      </c>
      <c r="H158" s="37">
        <v>24.98</v>
      </c>
      <c r="I158" s="45">
        <f t="shared" si="2"/>
        <v>69.300539910393326</v>
      </c>
    </row>
    <row r="159" spans="1:9" hidden="1" x14ac:dyDescent="0.2">
      <c r="A159" s="19" t="s">
        <v>0</v>
      </c>
      <c r="B159" s="4" t="s">
        <v>0</v>
      </c>
      <c r="C159" s="4" t="s">
        <v>0</v>
      </c>
      <c r="D159" s="4" t="s">
        <v>0</v>
      </c>
      <c r="E159" s="4" t="s">
        <v>0</v>
      </c>
      <c r="F159" s="4" t="s">
        <v>0</v>
      </c>
      <c r="G159" s="20"/>
      <c r="H159" s="38" t="s">
        <v>0</v>
      </c>
      <c r="I159" s="45" t="e">
        <f t="shared" si="2"/>
        <v>#VALUE!</v>
      </c>
    </row>
    <row r="160" spans="1:9" ht="126" x14ac:dyDescent="0.2">
      <c r="A160" s="10" t="s">
        <v>159</v>
      </c>
      <c r="B160" s="11" t="s">
        <v>12</v>
      </c>
      <c r="C160" s="11" t="s">
        <v>160</v>
      </c>
      <c r="D160" s="11" t="s">
        <v>12</v>
      </c>
      <c r="E160" s="12">
        <v>4800000</v>
      </c>
      <c r="F160" s="12">
        <v>19500</v>
      </c>
      <c r="G160" s="12">
        <v>280500</v>
      </c>
      <c r="H160" s="35">
        <v>0.41</v>
      </c>
      <c r="I160" s="46">
        <f t="shared" si="2"/>
        <v>6.9518716577540109</v>
      </c>
    </row>
    <row r="161" spans="1:9" ht="31.5" x14ac:dyDescent="0.2">
      <c r="A161" s="13" t="s">
        <v>14</v>
      </c>
      <c r="B161" s="14" t="s">
        <v>12</v>
      </c>
      <c r="C161" s="14" t="s">
        <v>161</v>
      </c>
      <c r="D161" s="14" t="s">
        <v>12</v>
      </c>
      <c r="E161" s="15">
        <v>4800000</v>
      </c>
      <c r="F161" s="15">
        <v>19500</v>
      </c>
      <c r="G161" s="15">
        <v>280500</v>
      </c>
      <c r="H161" s="36">
        <v>0.41</v>
      </c>
      <c r="I161" s="45">
        <f t="shared" si="2"/>
        <v>6.9518716577540109</v>
      </c>
    </row>
    <row r="162" spans="1:9" ht="63" x14ac:dyDescent="0.2">
      <c r="A162" s="13" t="s">
        <v>42</v>
      </c>
      <c r="B162" s="14" t="s">
        <v>12</v>
      </c>
      <c r="C162" s="14" t="s">
        <v>162</v>
      </c>
      <c r="D162" s="14" t="s">
        <v>12</v>
      </c>
      <c r="E162" s="15">
        <v>1800000</v>
      </c>
      <c r="F162" s="15">
        <v>19500</v>
      </c>
      <c r="G162" s="15">
        <v>280500</v>
      </c>
      <c r="H162" s="36">
        <v>1.08</v>
      </c>
      <c r="I162" s="45">
        <f t="shared" si="2"/>
        <v>6.9518716577540109</v>
      </c>
    </row>
    <row r="163" spans="1:9" ht="110.25" x14ac:dyDescent="0.2">
      <c r="A163" s="16" t="s">
        <v>163</v>
      </c>
      <c r="B163" s="17" t="s">
        <v>25</v>
      </c>
      <c r="C163" s="17" t="s">
        <v>164</v>
      </c>
      <c r="D163" s="17" t="s">
        <v>21</v>
      </c>
      <c r="E163" s="18">
        <v>1800000</v>
      </c>
      <c r="F163" s="18">
        <v>19500</v>
      </c>
      <c r="G163" s="18">
        <v>280500</v>
      </c>
      <c r="H163" s="37">
        <v>1.08</v>
      </c>
      <c r="I163" s="45">
        <f t="shared" si="2"/>
        <v>6.9518716577540109</v>
      </c>
    </row>
    <row r="164" spans="1:9" hidden="1" x14ac:dyDescent="0.2">
      <c r="A164" s="19" t="s">
        <v>0</v>
      </c>
      <c r="B164" s="4" t="s">
        <v>0</v>
      </c>
      <c r="C164" s="4" t="s">
        <v>0</v>
      </c>
      <c r="D164" s="4" t="s">
        <v>0</v>
      </c>
      <c r="E164" s="4" t="s">
        <v>0</v>
      </c>
      <c r="F164" s="4" t="s">
        <v>0</v>
      </c>
      <c r="G164" s="20"/>
      <c r="H164" s="38" t="s">
        <v>0</v>
      </c>
      <c r="I164" s="45" t="e">
        <f t="shared" si="2"/>
        <v>#VALUE!</v>
      </c>
    </row>
    <row r="165" spans="1:9" ht="157.5" x14ac:dyDescent="0.2">
      <c r="A165" s="13" t="s">
        <v>357</v>
      </c>
      <c r="B165" s="14" t="s">
        <v>12</v>
      </c>
      <c r="C165" s="14" t="s">
        <v>358</v>
      </c>
      <c r="D165" s="14" t="s">
        <v>12</v>
      </c>
      <c r="E165" s="15">
        <v>3000000</v>
      </c>
      <c r="F165" s="15">
        <v>0</v>
      </c>
      <c r="G165" s="15">
        <v>0</v>
      </c>
      <c r="H165" s="36">
        <v>0</v>
      </c>
      <c r="I165" s="45">
        <v>0</v>
      </c>
    </row>
    <row r="166" spans="1:9" ht="110.25" x14ac:dyDescent="0.2">
      <c r="A166" s="16" t="s">
        <v>163</v>
      </c>
      <c r="B166" s="17" t="s">
        <v>19</v>
      </c>
      <c r="C166" s="17" t="s">
        <v>359</v>
      </c>
      <c r="D166" s="17" t="s">
        <v>21</v>
      </c>
      <c r="E166" s="18">
        <v>3000000</v>
      </c>
      <c r="F166" s="18">
        <v>0</v>
      </c>
      <c r="G166" s="18">
        <v>0</v>
      </c>
      <c r="H166" s="37">
        <v>0</v>
      </c>
      <c r="I166" s="45">
        <v>0</v>
      </c>
    </row>
    <row r="167" spans="1:9" hidden="1" x14ac:dyDescent="0.2">
      <c r="A167" s="19" t="s">
        <v>0</v>
      </c>
      <c r="B167" s="4" t="s">
        <v>0</v>
      </c>
      <c r="C167" s="4" t="s">
        <v>0</v>
      </c>
      <c r="D167" s="4" t="s">
        <v>0</v>
      </c>
      <c r="E167" s="4" t="s">
        <v>0</v>
      </c>
      <c r="F167" s="4" t="s">
        <v>0</v>
      </c>
      <c r="G167" s="20"/>
      <c r="H167" s="38" t="s">
        <v>0</v>
      </c>
      <c r="I167" s="45" t="e">
        <f t="shared" si="2"/>
        <v>#VALUE!</v>
      </c>
    </row>
    <row r="168" spans="1:9" hidden="1" x14ac:dyDescent="0.2">
      <c r="A168" s="19" t="s">
        <v>0</v>
      </c>
      <c r="B168" s="4" t="s">
        <v>0</v>
      </c>
      <c r="C168" s="4" t="s">
        <v>0</v>
      </c>
      <c r="D168" s="4" t="s">
        <v>0</v>
      </c>
      <c r="E168" s="4" t="s">
        <v>0</v>
      </c>
      <c r="F168" s="4" t="s">
        <v>0</v>
      </c>
      <c r="G168" s="20"/>
      <c r="H168" s="38" t="s">
        <v>0</v>
      </c>
      <c r="I168" s="45" t="e">
        <f t="shared" si="2"/>
        <v>#VALUE!</v>
      </c>
    </row>
    <row r="169" spans="1:9" ht="98.25" customHeight="1" x14ac:dyDescent="0.2">
      <c r="A169" s="10" t="s">
        <v>165</v>
      </c>
      <c r="B169" s="11" t="s">
        <v>12</v>
      </c>
      <c r="C169" s="11" t="s">
        <v>166</v>
      </c>
      <c r="D169" s="11" t="s">
        <v>12</v>
      </c>
      <c r="E169" s="12">
        <v>220000</v>
      </c>
      <c r="F169" s="12">
        <v>0</v>
      </c>
      <c r="G169" s="12">
        <v>0</v>
      </c>
      <c r="H169" s="35">
        <v>0</v>
      </c>
      <c r="I169" s="46">
        <v>0</v>
      </c>
    </row>
    <row r="170" spans="1:9" ht="31.5" x14ac:dyDescent="0.2">
      <c r="A170" s="13" t="s">
        <v>14</v>
      </c>
      <c r="B170" s="14" t="s">
        <v>12</v>
      </c>
      <c r="C170" s="14" t="s">
        <v>167</v>
      </c>
      <c r="D170" s="14" t="s">
        <v>12</v>
      </c>
      <c r="E170" s="15">
        <v>220000</v>
      </c>
      <c r="F170" s="15">
        <v>0</v>
      </c>
      <c r="G170" s="15">
        <v>0</v>
      </c>
      <c r="H170" s="36">
        <v>0</v>
      </c>
      <c r="I170" s="45">
        <v>0</v>
      </c>
    </row>
    <row r="171" spans="1:9" ht="63" x14ac:dyDescent="0.2">
      <c r="A171" s="13" t="s">
        <v>168</v>
      </c>
      <c r="B171" s="14" t="s">
        <v>12</v>
      </c>
      <c r="C171" s="14" t="s">
        <v>169</v>
      </c>
      <c r="D171" s="14" t="s">
        <v>12</v>
      </c>
      <c r="E171" s="15">
        <v>220000</v>
      </c>
      <c r="F171" s="15">
        <v>0</v>
      </c>
      <c r="G171" s="15">
        <v>0</v>
      </c>
      <c r="H171" s="36">
        <v>0</v>
      </c>
      <c r="I171" s="45">
        <v>0</v>
      </c>
    </row>
    <row r="172" spans="1:9" x14ac:dyDescent="0.2">
      <c r="A172" s="27" t="s">
        <v>170</v>
      </c>
      <c r="B172" s="17" t="s">
        <v>25</v>
      </c>
      <c r="C172" s="28" t="s">
        <v>171</v>
      </c>
      <c r="D172" s="17" t="s">
        <v>21</v>
      </c>
      <c r="E172" s="18">
        <v>70000</v>
      </c>
      <c r="F172" s="18">
        <v>0</v>
      </c>
      <c r="G172" s="18">
        <v>0</v>
      </c>
      <c r="H172" s="37">
        <v>0</v>
      </c>
      <c r="I172" s="45">
        <v>0</v>
      </c>
    </row>
    <row r="173" spans="1:9" x14ac:dyDescent="0.2">
      <c r="A173" s="27" t="s">
        <v>0</v>
      </c>
      <c r="B173" s="17" t="s">
        <v>25</v>
      </c>
      <c r="C173" s="28" t="s">
        <v>0</v>
      </c>
      <c r="D173" s="17" t="s">
        <v>43</v>
      </c>
      <c r="E173" s="18">
        <v>150000</v>
      </c>
      <c r="F173" s="18">
        <v>0</v>
      </c>
      <c r="G173" s="18">
        <v>0</v>
      </c>
      <c r="H173" s="37">
        <v>0</v>
      </c>
      <c r="I173" s="45">
        <v>0</v>
      </c>
    </row>
    <row r="174" spans="1:9" hidden="1" x14ac:dyDescent="0.2">
      <c r="A174" s="19" t="s">
        <v>0</v>
      </c>
      <c r="B174" s="4" t="s">
        <v>0</v>
      </c>
      <c r="C174" s="4" t="s">
        <v>0</v>
      </c>
      <c r="D174" s="4" t="s">
        <v>0</v>
      </c>
      <c r="E174" s="4" t="s">
        <v>0</v>
      </c>
      <c r="F174" s="4" t="s">
        <v>0</v>
      </c>
      <c r="G174" s="20"/>
      <c r="H174" s="38" t="s">
        <v>0</v>
      </c>
      <c r="I174" s="45" t="e">
        <f t="shared" si="2"/>
        <v>#VALUE!</v>
      </c>
    </row>
    <row r="175" spans="1:9" ht="94.5" x14ac:dyDescent="0.2">
      <c r="A175" s="10" t="s">
        <v>172</v>
      </c>
      <c r="B175" s="11" t="s">
        <v>12</v>
      </c>
      <c r="C175" s="11" t="s">
        <v>173</v>
      </c>
      <c r="D175" s="11" t="s">
        <v>12</v>
      </c>
      <c r="E175" s="12">
        <v>95939</v>
      </c>
      <c r="F175" s="12">
        <v>0</v>
      </c>
      <c r="G175" s="12">
        <v>0</v>
      </c>
      <c r="H175" s="35">
        <v>0</v>
      </c>
      <c r="I175" s="46">
        <v>0</v>
      </c>
    </row>
    <row r="176" spans="1:9" ht="31.5" x14ac:dyDescent="0.2">
      <c r="A176" s="13" t="s">
        <v>14</v>
      </c>
      <c r="B176" s="14" t="s">
        <v>12</v>
      </c>
      <c r="C176" s="14" t="s">
        <v>174</v>
      </c>
      <c r="D176" s="14" t="s">
        <v>12</v>
      </c>
      <c r="E176" s="15">
        <v>95939</v>
      </c>
      <c r="F176" s="15">
        <v>0</v>
      </c>
      <c r="G176" s="15">
        <v>0</v>
      </c>
      <c r="H176" s="36">
        <v>0</v>
      </c>
      <c r="I176" s="45">
        <v>0</v>
      </c>
    </row>
    <row r="177" spans="1:9" ht="78.75" x14ac:dyDescent="0.2">
      <c r="A177" s="13" t="s">
        <v>175</v>
      </c>
      <c r="B177" s="14" t="s">
        <v>12</v>
      </c>
      <c r="C177" s="14" t="s">
        <v>176</v>
      </c>
      <c r="D177" s="14" t="s">
        <v>12</v>
      </c>
      <c r="E177" s="15">
        <v>65000</v>
      </c>
      <c r="F177" s="15">
        <v>0</v>
      </c>
      <c r="G177" s="15">
        <v>0</v>
      </c>
      <c r="H177" s="36">
        <v>0</v>
      </c>
      <c r="I177" s="45">
        <v>0</v>
      </c>
    </row>
    <row r="178" spans="1:9" ht="110.25" x14ac:dyDescent="0.2">
      <c r="A178" s="16" t="s">
        <v>177</v>
      </c>
      <c r="B178" s="17" t="s">
        <v>25</v>
      </c>
      <c r="C178" s="17" t="s">
        <v>179</v>
      </c>
      <c r="D178" s="17" t="s">
        <v>21</v>
      </c>
      <c r="E178" s="18">
        <v>65000</v>
      </c>
      <c r="F178" s="18">
        <v>0</v>
      </c>
      <c r="G178" s="18">
        <v>0</v>
      </c>
      <c r="H178" s="37">
        <v>0</v>
      </c>
      <c r="I178" s="45">
        <v>0</v>
      </c>
    </row>
    <row r="179" spans="1:9" hidden="1" x14ac:dyDescent="0.2">
      <c r="A179" s="19" t="s">
        <v>0</v>
      </c>
      <c r="B179" s="4" t="s">
        <v>0</v>
      </c>
      <c r="C179" s="4" t="s">
        <v>0</v>
      </c>
      <c r="D179" s="4" t="s">
        <v>0</v>
      </c>
      <c r="E179" s="4" t="s">
        <v>0</v>
      </c>
      <c r="F179" s="4" t="s">
        <v>0</v>
      </c>
      <c r="G179" s="20"/>
      <c r="H179" s="38" t="s">
        <v>0</v>
      </c>
      <c r="I179" s="45" t="e">
        <f t="shared" si="2"/>
        <v>#VALUE!</v>
      </c>
    </row>
    <row r="180" spans="1:9" ht="78.75" x14ac:dyDescent="0.2">
      <c r="A180" s="13" t="s">
        <v>360</v>
      </c>
      <c r="B180" s="14" t="s">
        <v>12</v>
      </c>
      <c r="C180" s="14" t="s">
        <v>361</v>
      </c>
      <c r="D180" s="14" t="s">
        <v>12</v>
      </c>
      <c r="E180" s="15">
        <v>30939</v>
      </c>
      <c r="F180" s="15">
        <v>0</v>
      </c>
      <c r="G180" s="15">
        <v>0</v>
      </c>
      <c r="H180" s="36">
        <v>0</v>
      </c>
      <c r="I180" s="45">
        <v>0</v>
      </c>
    </row>
    <row r="181" spans="1:9" ht="110.25" x14ac:dyDescent="0.2">
      <c r="A181" s="16" t="s">
        <v>362</v>
      </c>
      <c r="B181" s="17" t="s">
        <v>25</v>
      </c>
      <c r="C181" s="17" t="s">
        <v>363</v>
      </c>
      <c r="D181" s="17" t="s">
        <v>364</v>
      </c>
      <c r="E181" s="18">
        <v>30939</v>
      </c>
      <c r="F181" s="18">
        <v>0</v>
      </c>
      <c r="G181" s="18">
        <v>0</v>
      </c>
      <c r="H181" s="37">
        <v>0</v>
      </c>
      <c r="I181" s="45">
        <v>0</v>
      </c>
    </row>
    <row r="182" spans="1:9" hidden="1" x14ac:dyDescent="0.2">
      <c r="A182" s="19" t="s">
        <v>0</v>
      </c>
      <c r="B182" s="4" t="s">
        <v>0</v>
      </c>
      <c r="C182" s="4" t="s">
        <v>0</v>
      </c>
      <c r="D182" s="4" t="s">
        <v>0</v>
      </c>
      <c r="E182" s="4" t="s">
        <v>0</v>
      </c>
      <c r="F182" s="4" t="s">
        <v>0</v>
      </c>
      <c r="G182" s="20"/>
      <c r="H182" s="38" t="s">
        <v>0</v>
      </c>
      <c r="I182" s="45" t="e">
        <f t="shared" si="2"/>
        <v>#VALUE!</v>
      </c>
    </row>
    <row r="183" spans="1:9" ht="78.75" x14ac:dyDescent="0.2">
      <c r="A183" s="10" t="s">
        <v>180</v>
      </c>
      <c r="B183" s="11" t="s">
        <v>12</v>
      </c>
      <c r="C183" s="11" t="s">
        <v>181</v>
      </c>
      <c r="D183" s="11" t="s">
        <v>12</v>
      </c>
      <c r="E183" s="12">
        <v>16267232.02</v>
      </c>
      <c r="F183" s="12">
        <v>36000</v>
      </c>
      <c r="G183" s="12">
        <v>87032.49</v>
      </c>
      <c r="H183" s="35">
        <v>0.22</v>
      </c>
      <c r="I183" s="46">
        <f t="shared" si="2"/>
        <v>41.363863081476808</v>
      </c>
    </row>
    <row r="184" spans="1:9" ht="47.25" x14ac:dyDescent="0.2">
      <c r="A184" s="13" t="s">
        <v>70</v>
      </c>
      <c r="B184" s="14" t="s">
        <v>12</v>
      </c>
      <c r="C184" s="14" t="s">
        <v>182</v>
      </c>
      <c r="D184" s="14" t="s">
        <v>12</v>
      </c>
      <c r="E184" s="15">
        <v>16067232.02</v>
      </c>
      <c r="F184" s="15">
        <v>0</v>
      </c>
      <c r="G184" s="15">
        <v>87032.49</v>
      </c>
      <c r="H184" s="36">
        <v>0</v>
      </c>
      <c r="I184" s="45">
        <f t="shared" si="2"/>
        <v>0</v>
      </c>
    </row>
    <row r="185" spans="1:9" hidden="1" x14ac:dyDescent="0.2">
      <c r="A185" s="19" t="s">
        <v>0</v>
      </c>
      <c r="B185" s="4" t="s">
        <v>0</v>
      </c>
      <c r="C185" s="4" t="s">
        <v>0</v>
      </c>
      <c r="D185" s="4" t="s">
        <v>0</v>
      </c>
      <c r="E185" s="4" t="s">
        <v>0</v>
      </c>
      <c r="F185" s="4" t="s">
        <v>0</v>
      </c>
      <c r="G185" s="20"/>
      <c r="H185" s="38" t="s">
        <v>0</v>
      </c>
      <c r="I185" s="45" t="e">
        <f t="shared" si="2"/>
        <v>#VALUE!</v>
      </c>
    </row>
    <row r="186" spans="1:9" ht="47.25" x14ac:dyDescent="0.2">
      <c r="A186" s="13" t="s">
        <v>183</v>
      </c>
      <c r="B186" s="14" t="s">
        <v>12</v>
      </c>
      <c r="C186" s="14" t="s">
        <v>365</v>
      </c>
      <c r="D186" s="14" t="s">
        <v>12</v>
      </c>
      <c r="E186" s="15">
        <v>16067232.02</v>
      </c>
      <c r="F186" s="15">
        <v>0</v>
      </c>
      <c r="G186" s="15"/>
      <c r="H186" s="36">
        <v>0</v>
      </c>
      <c r="I186" s="45">
        <v>0</v>
      </c>
    </row>
    <row r="187" spans="1:9" ht="110.25" x14ac:dyDescent="0.2">
      <c r="A187" s="16" t="s">
        <v>184</v>
      </c>
      <c r="B187" s="17" t="s">
        <v>19</v>
      </c>
      <c r="C187" s="17" t="s">
        <v>395</v>
      </c>
      <c r="D187" s="17" t="s">
        <v>21</v>
      </c>
      <c r="E187" s="18">
        <v>16067232.02</v>
      </c>
      <c r="F187" s="18">
        <v>0</v>
      </c>
      <c r="G187" s="18">
        <v>0</v>
      </c>
      <c r="H187" s="37">
        <v>0</v>
      </c>
      <c r="I187" s="45">
        <v>0</v>
      </c>
    </row>
    <row r="188" spans="1:9" ht="150" x14ac:dyDescent="0.2">
      <c r="A188" s="6" t="s">
        <v>185</v>
      </c>
      <c r="B188" s="7" t="s">
        <v>19</v>
      </c>
      <c r="C188" s="7" t="s">
        <v>186</v>
      </c>
      <c r="D188" s="7" t="s">
        <v>36</v>
      </c>
      <c r="E188" s="18">
        <v>0</v>
      </c>
      <c r="F188" s="18">
        <v>0</v>
      </c>
      <c r="G188" s="15">
        <v>87032.49</v>
      </c>
      <c r="H188" s="37">
        <v>0</v>
      </c>
      <c r="I188" s="45">
        <f t="shared" si="2"/>
        <v>0</v>
      </c>
    </row>
    <row r="189" spans="1:9" ht="47.25" x14ac:dyDescent="0.2">
      <c r="A189" s="13" t="s">
        <v>29</v>
      </c>
      <c r="B189" s="14" t="s">
        <v>12</v>
      </c>
      <c r="C189" s="14" t="s">
        <v>187</v>
      </c>
      <c r="D189" s="14" t="s">
        <v>12</v>
      </c>
      <c r="E189" s="15">
        <v>200000</v>
      </c>
      <c r="F189" s="15">
        <v>36000</v>
      </c>
      <c r="G189" s="15">
        <v>0</v>
      </c>
      <c r="H189" s="36">
        <v>18</v>
      </c>
      <c r="I189" s="45">
        <v>0</v>
      </c>
    </row>
    <row r="190" spans="1:9" ht="63" x14ac:dyDescent="0.2">
      <c r="A190" s="13" t="s">
        <v>188</v>
      </c>
      <c r="B190" s="14" t="s">
        <v>12</v>
      </c>
      <c r="C190" s="14" t="s">
        <v>189</v>
      </c>
      <c r="D190" s="14" t="s">
        <v>12</v>
      </c>
      <c r="E190" s="15">
        <v>200000</v>
      </c>
      <c r="F190" s="15">
        <v>36000</v>
      </c>
      <c r="G190" s="15">
        <v>0</v>
      </c>
      <c r="H190" s="36">
        <v>18</v>
      </c>
      <c r="I190" s="45">
        <v>0</v>
      </c>
    </row>
    <row r="191" spans="1:9" ht="94.5" x14ac:dyDescent="0.2">
      <c r="A191" s="16" t="s">
        <v>190</v>
      </c>
      <c r="B191" s="17" t="s">
        <v>19</v>
      </c>
      <c r="C191" s="17" t="s">
        <v>191</v>
      </c>
      <c r="D191" s="17" t="s">
        <v>21</v>
      </c>
      <c r="E191" s="18">
        <v>200000</v>
      </c>
      <c r="F191" s="18">
        <v>36000</v>
      </c>
      <c r="G191" s="18">
        <v>0</v>
      </c>
      <c r="H191" s="37">
        <v>18</v>
      </c>
      <c r="I191" s="45">
        <v>0</v>
      </c>
    </row>
    <row r="192" spans="1:9" hidden="1" x14ac:dyDescent="0.2">
      <c r="A192" s="19" t="s">
        <v>0</v>
      </c>
      <c r="B192" s="4" t="s">
        <v>0</v>
      </c>
      <c r="C192" s="4" t="s">
        <v>0</v>
      </c>
      <c r="D192" s="4" t="s">
        <v>0</v>
      </c>
      <c r="E192" s="4" t="s">
        <v>0</v>
      </c>
      <c r="F192" s="4" t="s">
        <v>0</v>
      </c>
      <c r="G192" s="20"/>
      <c r="H192" s="38" t="s">
        <v>0</v>
      </c>
      <c r="I192" s="45" t="e">
        <f t="shared" si="2"/>
        <v>#VALUE!</v>
      </c>
    </row>
    <row r="193" spans="1:9" ht="78.75" x14ac:dyDescent="0.2">
      <c r="A193" s="10" t="s">
        <v>192</v>
      </c>
      <c r="B193" s="11" t="s">
        <v>12</v>
      </c>
      <c r="C193" s="11" t="s">
        <v>193</v>
      </c>
      <c r="D193" s="11" t="s">
        <v>12</v>
      </c>
      <c r="E193" s="12">
        <v>5480160</v>
      </c>
      <c r="F193" s="12">
        <v>1174320</v>
      </c>
      <c r="G193" s="12">
        <v>0</v>
      </c>
      <c r="H193" s="35">
        <v>21.43</v>
      </c>
      <c r="I193" s="45">
        <v>0</v>
      </c>
    </row>
    <row r="194" spans="1:9" ht="31.5" x14ac:dyDescent="0.2">
      <c r="A194" s="13" t="s">
        <v>14</v>
      </c>
      <c r="B194" s="14" t="s">
        <v>12</v>
      </c>
      <c r="C194" s="14" t="s">
        <v>194</v>
      </c>
      <c r="D194" s="14" t="s">
        <v>12</v>
      </c>
      <c r="E194" s="15">
        <v>5480160</v>
      </c>
      <c r="F194" s="15">
        <v>1174320</v>
      </c>
      <c r="G194" s="15">
        <v>0</v>
      </c>
      <c r="H194" s="36">
        <v>21.43</v>
      </c>
      <c r="I194" s="45">
        <v>0</v>
      </c>
    </row>
    <row r="195" spans="1:9" ht="78.75" x14ac:dyDescent="0.2">
      <c r="A195" s="13" t="s">
        <v>195</v>
      </c>
      <c r="B195" s="14" t="s">
        <v>12</v>
      </c>
      <c r="C195" s="14" t="s">
        <v>196</v>
      </c>
      <c r="D195" s="14" t="s">
        <v>12</v>
      </c>
      <c r="E195" s="15">
        <v>5480160</v>
      </c>
      <c r="F195" s="15">
        <v>1174320</v>
      </c>
      <c r="G195" s="15">
        <v>0</v>
      </c>
      <c r="H195" s="36">
        <v>21.43</v>
      </c>
      <c r="I195" s="45">
        <v>0</v>
      </c>
    </row>
    <row r="196" spans="1:9" ht="47.25" x14ac:dyDescent="0.2">
      <c r="A196" s="16" t="s">
        <v>197</v>
      </c>
      <c r="B196" s="17" t="s">
        <v>19</v>
      </c>
      <c r="C196" s="17" t="s">
        <v>198</v>
      </c>
      <c r="D196" s="17" t="s">
        <v>74</v>
      </c>
      <c r="E196" s="18">
        <v>5480160</v>
      </c>
      <c r="F196" s="18">
        <v>1174320</v>
      </c>
      <c r="G196" s="18">
        <v>0</v>
      </c>
      <c r="H196" s="37">
        <v>21.43</v>
      </c>
      <c r="I196" s="45">
        <v>0</v>
      </c>
    </row>
    <row r="197" spans="1:9" hidden="1" x14ac:dyDescent="0.2">
      <c r="A197" s="19" t="s">
        <v>0</v>
      </c>
      <c r="B197" s="4" t="s">
        <v>0</v>
      </c>
      <c r="C197" s="4" t="s">
        <v>0</v>
      </c>
      <c r="D197" s="4" t="s">
        <v>0</v>
      </c>
      <c r="E197" s="4" t="s">
        <v>0</v>
      </c>
      <c r="F197" s="4" t="s">
        <v>0</v>
      </c>
      <c r="G197" s="20"/>
      <c r="H197" s="38" t="s">
        <v>0</v>
      </c>
      <c r="I197" s="45" t="e">
        <f t="shared" si="2"/>
        <v>#VALUE!</v>
      </c>
    </row>
    <row r="198" spans="1:9" ht="94.5" x14ac:dyDescent="0.2">
      <c r="A198" s="10" t="s">
        <v>199</v>
      </c>
      <c r="B198" s="11" t="s">
        <v>12</v>
      </c>
      <c r="C198" s="11" t="s">
        <v>200</v>
      </c>
      <c r="D198" s="11" t="s">
        <v>12</v>
      </c>
      <c r="E198" s="12">
        <v>9101309.0999999996</v>
      </c>
      <c r="F198" s="12">
        <v>0</v>
      </c>
      <c r="G198" s="12">
        <v>1055.33</v>
      </c>
      <c r="H198" s="35">
        <v>0</v>
      </c>
      <c r="I198" s="45">
        <f t="shared" si="2"/>
        <v>0</v>
      </c>
    </row>
    <row r="199" spans="1:9" ht="31.5" x14ac:dyDescent="0.2">
      <c r="A199" s="13" t="s">
        <v>30</v>
      </c>
      <c r="B199" s="14" t="s">
        <v>12</v>
      </c>
      <c r="C199" s="14" t="s">
        <v>201</v>
      </c>
      <c r="D199" s="14" t="s">
        <v>12</v>
      </c>
      <c r="E199" s="15">
        <v>9090909.0999999996</v>
      </c>
      <c r="F199" s="15">
        <v>0</v>
      </c>
      <c r="G199" s="15">
        <v>0</v>
      </c>
      <c r="H199" s="36">
        <v>0</v>
      </c>
      <c r="I199" s="45">
        <v>0</v>
      </c>
    </row>
    <row r="200" spans="1:9" ht="47.25" x14ac:dyDescent="0.2">
      <c r="A200" s="13" t="s">
        <v>202</v>
      </c>
      <c r="B200" s="14" t="s">
        <v>12</v>
      </c>
      <c r="C200" s="14" t="s">
        <v>203</v>
      </c>
      <c r="D200" s="14" t="s">
        <v>12</v>
      </c>
      <c r="E200" s="15">
        <v>9090909.0999999996</v>
      </c>
      <c r="F200" s="15">
        <v>0</v>
      </c>
      <c r="G200" s="15">
        <v>0</v>
      </c>
      <c r="H200" s="36">
        <v>0</v>
      </c>
      <c r="I200" s="45">
        <v>0</v>
      </c>
    </row>
    <row r="201" spans="1:9" hidden="1" x14ac:dyDescent="0.2">
      <c r="A201" s="19" t="s">
        <v>0</v>
      </c>
      <c r="B201" s="4" t="s">
        <v>0</v>
      </c>
      <c r="C201" s="4" t="s">
        <v>0</v>
      </c>
      <c r="D201" s="4" t="s">
        <v>0</v>
      </c>
      <c r="E201" s="4" t="s">
        <v>0</v>
      </c>
      <c r="F201" s="4" t="s">
        <v>0</v>
      </c>
      <c r="G201" s="20"/>
      <c r="H201" s="38" t="s">
        <v>0</v>
      </c>
      <c r="I201" s="45" t="e">
        <f t="shared" ref="I201:I264" si="3">F201/G201*100</f>
        <v>#VALUE!</v>
      </c>
    </row>
    <row r="202" spans="1:9" ht="126" x14ac:dyDescent="0.2">
      <c r="A202" s="16" t="s">
        <v>366</v>
      </c>
      <c r="B202" s="17" t="s">
        <v>25</v>
      </c>
      <c r="C202" s="17" t="s">
        <v>367</v>
      </c>
      <c r="D202" s="17" t="s">
        <v>21</v>
      </c>
      <c r="E202" s="18">
        <v>3030303.03</v>
      </c>
      <c r="F202" s="18">
        <v>0</v>
      </c>
      <c r="G202" s="18">
        <v>0</v>
      </c>
      <c r="H202" s="37">
        <v>0</v>
      </c>
      <c r="I202" s="45">
        <v>0</v>
      </c>
    </row>
    <row r="203" spans="1:9" hidden="1" x14ac:dyDescent="0.2">
      <c r="A203" s="19" t="s">
        <v>0</v>
      </c>
      <c r="B203" s="4" t="s">
        <v>0</v>
      </c>
      <c r="C203" s="4" t="s">
        <v>0</v>
      </c>
      <c r="D203" s="4" t="s">
        <v>0</v>
      </c>
      <c r="E203" s="4" t="s">
        <v>0</v>
      </c>
      <c r="F203" s="4" t="s">
        <v>0</v>
      </c>
      <c r="G203" s="20"/>
      <c r="H203" s="38" t="s">
        <v>0</v>
      </c>
      <c r="I203" s="45" t="e">
        <f t="shared" si="3"/>
        <v>#VALUE!</v>
      </c>
    </row>
    <row r="204" spans="1:9" ht="78.75" x14ac:dyDescent="0.2">
      <c r="A204" s="16" t="s">
        <v>368</v>
      </c>
      <c r="B204" s="17" t="s">
        <v>25</v>
      </c>
      <c r="C204" s="17" t="s">
        <v>369</v>
      </c>
      <c r="D204" s="17" t="s">
        <v>21</v>
      </c>
      <c r="E204" s="18">
        <v>3030303.03</v>
      </c>
      <c r="F204" s="18">
        <v>0</v>
      </c>
      <c r="G204" s="18">
        <v>0</v>
      </c>
      <c r="H204" s="37">
        <v>0</v>
      </c>
      <c r="I204" s="45">
        <v>0</v>
      </c>
    </row>
    <row r="205" spans="1:9" hidden="1" x14ac:dyDescent="0.2">
      <c r="A205" s="19" t="s">
        <v>0</v>
      </c>
      <c r="B205" s="4" t="s">
        <v>0</v>
      </c>
      <c r="C205" s="4" t="s">
        <v>0</v>
      </c>
      <c r="D205" s="4" t="s">
        <v>0</v>
      </c>
      <c r="E205" s="4" t="s">
        <v>0</v>
      </c>
      <c r="F205" s="4" t="s">
        <v>0</v>
      </c>
      <c r="G205" s="20"/>
      <c r="H205" s="38" t="s">
        <v>0</v>
      </c>
      <c r="I205" s="45" t="e">
        <f t="shared" si="3"/>
        <v>#VALUE!</v>
      </c>
    </row>
    <row r="206" spans="1:9" hidden="1" x14ac:dyDescent="0.2">
      <c r="A206" s="19" t="s">
        <v>0</v>
      </c>
      <c r="B206" s="4" t="s">
        <v>0</v>
      </c>
      <c r="C206" s="4" t="s">
        <v>0</v>
      </c>
      <c r="D206" s="4" t="s">
        <v>0</v>
      </c>
      <c r="E206" s="4" t="s">
        <v>0</v>
      </c>
      <c r="F206" s="4" t="s">
        <v>0</v>
      </c>
      <c r="G206" s="20"/>
      <c r="H206" s="38" t="s">
        <v>0</v>
      </c>
      <c r="I206" s="45" t="e">
        <f t="shared" si="3"/>
        <v>#VALUE!</v>
      </c>
    </row>
    <row r="207" spans="1:9" ht="110.25" x14ac:dyDescent="0.2">
      <c r="A207" s="16" t="s">
        <v>370</v>
      </c>
      <c r="B207" s="17" t="s">
        <v>73</v>
      </c>
      <c r="C207" s="17" t="s">
        <v>371</v>
      </c>
      <c r="D207" s="17" t="s">
        <v>36</v>
      </c>
      <c r="E207" s="18">
        <v>1515151.52</v>
      </c>
      <c r="F207" s="18">
        <v>0</v>
      </c>
      <c r="G207" s="18">
        <v>0</v>
      </c>
      <c r="H207" s="37">
        <v>0</v>
      </c>
      <c r="I207" s="45">
        <v>0</v>
      </c>
    </row>
    <row r="208" spans="1:9" hidden="1" x14ac:dyDescent="0.2">
      <c r="A208" s="19" t="s">
        <v>0</v>
      </c>
      <c r="B208" s="4" t="s">
        <v>0</v>
      </c>
      <c r="C208" s="4" t="s">
        <v>0</v>
      </c>
      <c r="D208" s="4" t="s">
        <v>0</v>
      </c>
      <c r="E208" s="4" t="s">
        <v>0</v>
      </c>
      <c r="F208" s="4" t="s">
        <v>0</v>
      </c>
      <c r="G208" s="20"/>
      <c r="H208" s="38" t="s">
        <v>0</v>
      </c>
      <c r="I208" s="45" t="e">
        <f t="shared" si="3"/>
        <v>#VALUE!</v>
      </c>
    </row>
    <row r="209" spans="1:9" ht="110.25" x14ac:dyDescent="0.2">
      <c r="A209" s="16" t="s">
        <v>372</v>
      </c>
      <c r="B209" s="17" t="s">
        <v>73</v>
      </c>
      <c r="C209" s="17" t="s">
        <v>373</v>
      </c>
      <c r="D209" s="17" t="s">
        <v>36</v>
      </c>
      <c r="E209" s="18">
        <v>1515151.52</v>
      </c>
      <c r="F209" s="18">
        <v>0</v>
      </c>
      <c r="G209" s="18">
        <v>0</v>
      </c>
      <c r="H209" s="37">
        <v>0</v>
      </c>
      <c r="I209" s="45">
        <v>0</v>
      </c>
    </row>
    <row r="210" spans="1:9" hidden="1" x14ac:dyDescent="0.2">
      <c r="A210" s="19" t="s">
        <v>0</v>
      </c>
      <c r="B210" s="4" t="s">
        <v>0</v>
      </c>
      <c r="C210" s="4" t="s">
        <v>0</v>
      </c>
      <c r="D210" s="4" t="s">
        <v>0</v>
      </c>
      <c r="E210" s="4" t="s">
        <v>0</v>
      </c>
      <c r="F210" s="4" t="s">
        <v>0</v>
      </c>
      <c r="G210" s="20"/>
      <c r="H210" s="38" t="s">
        <v>0</v>
      </c>
      <c r="I210" s="45" t="e">
        <f t="shared" si="3"/>
        <v>#VALUE!</v>
      </c>
    </row>
    <row r="211" spans="1:9" ht="31.5" x14ac:dyDescent="0.2">
      <c r="A211" s="13" t="s">
        <v>14</v>
      </c>
      <c r="B211" s="14" t="s">
        <v>12</v>
      </c>
      <c r="C211" s="14" t="s">
        <v>204</v>
      </c>
      <c r="D211" s="14" t="s">
        <v>12</v>
      </c>
      <c r="E211" s="15">
        <v>10400</v>
      </c>
      <c r="F211" s="15">
        <v>0</v>
      </c>
      <c r="G211" s="15">
        <v>1055.33</v>
      </c>
      <c r="H211" s="36">
        <v>0</v>
      </c>
      <c r="I211" s="45">
        <f t="shared" si="3"/>
        <v>0</v>
      </c>
    </row>
    <row r="212" spans="1:9" ht="63" x14ac:dyDescent="0.2">
      <c r="A212" s="13" t="s">
        <v>205</v>
      </c>
      <c r="B212" s="14" t="s">
        <v>12</v>
      </c>
      <c r="C212" s="14" t="s">
        <v>206</v>
      </c>
      <c r="D212" s="14" t="s">
        <v>12</v>
      </c>
      <c r="E212" s="15">
        <v>10400</v>
      </c>
      <c r="F212" s="15">
        <v>0</v>
      </c>
      <c r="G212" s="15">
        <v>1055.33</v>
      </c>
      <c r="H212" s="36">
        <v>0</v>
      </c>
      <c r="I212" s="45">
        <f t="shared" si="3"/>
        <v>0</v>
      </c>
    </row>
    <row r="213" spans="1:9" ht="31.5" x14ac:dyDescent="0.2">
      <c r="A213" s="16" t="s">
        <v>207</v>
      </c>
      <c r="B213" s="17" t="s">
        <v>25</v>
      </c>
      <c r="C213" s="17" t="s">
        <v>208</v>
      </c>
      <c r="D213" s="17" t="s">
        <v>209</v>
      </c>
      <c r="E213" s="18">
        <v>10400</v>
      </c>
      <c r="F213" s="18">
        <v>0</v>
      </c>
      <c r="G213" s="18">
        <v>1055.33</v>
      </c>
      <c r="H213" s="37">
        <v>0</v>
      </c>
      <c r="I213" s="45">
        <f t="shared" si="3"/>
        <v>0</v>
      </c>
    </row>
    <row r="214" spans="1:9" hidden="1" x14ac:dyDescent="0.2">
      <c r="A214" s="19" t="s">
        <v>0</v>
      </c>
      <c r="B214" s="4" t="s">
        <v>0</v>
      </c>
      <c r="C214" s="4" t="s">
        <v>0</v>
      </c>
      <c r="D214" s="4" t="s">
        <v>0</v>
      </c>
      <c r="E214" s="4" t="s">
        <v>0</v>
      </c>
      <c r="F214" s="4" t="s">
        <v>0</v>
      </c>
      <c r="G214" s="20"/>
      <c r="H214" s="38" t="s">
        <v>0</v>
      </c>
      <c r="I214" s="45" t="e">
        <f t="shared" si="3"/>
        <v>#VALUE!</v>
      </c>
    </row>
    <row r="215" spans="1:9" ht="94.5" x14ac:dyDescent="0.2">
      <c r="A215" s="10" t="s">
        <v>210</v>
      </c>
      <c r="B215" s="11" t="s">
        <v>12</v>
      </c>
      <c r="C215" s="11" t="s">
        <v>211</v>
      </c>
      <c r="D215" s="11" t="s">
        <v>12</v>
      </c>
      <c r="E215" s="12">
        <v>70000</v>
      </c>
      <c r="F215" s="12">
        <v>0</v>
      </c>
      <c r="G215" s="12">
        <v>0</v>
      </c>
      <c r="H215" s="35">
        <v>0</v>
      </c>
      <c r="I215" s="45">
        <v>0</v>
      </c>
    </row>
    <row r="216" spans="1:9" ht="31.5" x14ac:dyDescent="0.2">
      <c r="A216" s="13" t="s">
        <v>14</v>
      </c>
      <c r="B216" s="14" t="s">
        <v>12</v>
      </c>
      <c r="C216" s="14" t="s">
        <v>212</v>
      </c>
      <c r="D216" s="14" t="s">
        <v>12</v>
      </c>
      <c r="E216" s="15">
        <v>70000</v>
      </c>
      <c r="F216" s="15">
        <v>0</v>
      </c>
      <c r="G216" s="15">
        <v>0</v>
      </c>
      <c r="H216" s="36">
        <v>0</v>
      </c>
      <c r="I216" s="45">
        <v>0</v>
      </c>
    </row>
    <row r="217" spans="1:9" ht="47.25" x14ac:dyDescent="0.2">
      <c r="A217" s="13" t="s">
        <v>213</v>
      </c>
      <c r="B217" s="14" t="s">
        <v>12</v>
      </c>
      <c r="C217" s="14" t="s">
        <v>214</v>
      </c>
      <c r="D217" s="14" t="s">
        <v>12</v>
      </c>
      <c r="E217" s="15">
        <v>70000</v>
      </c>
      <c r="F217" s="15">
        <v>0</v>
      </c>
      <c r="G217" s="15">
        <v>0</v>
      </c>
      <c r="H217" s="36">
        <v>0</v>
      </c>
      <c r="I217" s="45">
        <v>0</v>
      </c>
    </row>
    <row r="218" spans="1:9" ht="47.25" x14ac:dyDescent="0.2">
      <c r="A218" s="16" t="s">
        <v>215</v>
      </c>
      <c r="B218" s="17" t="s">
        <v>25</v>
      </c>
      <c r="C218" s="17" t="s">
        <v>216</v>
      </c>
      <c r="D218" s="17" t="s">
        <v>21</v>
      </c>
      <c r="E218" s="18">
        <v>5000</v>
      </c>
      <c r="F218" s="18">
        <v>0</v>
      </c>
      <c r="G218" s="18">
        <v>0</v>
      </c>
      <c r="H218" s="37">
        <v>0</v>
      </c>
      <c r="I218" s="45">
        <v>0</v>
      </c>
    </row>
    <row r="219" spans="1:9" hidden="1" x14ac:dyDescent="0.2">
      <c r="A219" s="19" t="s">
        <v>0</v>
      </c>
      <c r="B219" s="4" t="s">
        <v>0</v>
      </c>
      <c r="C219" s="4" t="s">
        <v>0</v>
      </c>
      <c r="D219" s="4" t="s">
        <v>0</v>
      </c>
      <c r="E219" s="4" t="s">
        <v>0</v>
      </c>
      <c r="F219" s="4" t="s">
        <v>0</v>
      </c>
      <c r="G219" s="20"/>
      <c r="H219" s="38" t="s">
        <v>0</v>
      </c>
      <c r="I219" s="45" t="e">
        <f t="shared" si="3"/>
        <v>#VALUE!</v>
      </c>
    </row>
    <row r="220" spans="1:9" ht="47.25" x14ac:dyDescent="0.2">
      <c r="A220" s="16" t="s">
        <v>215</v>
      </c>
      <c r="B220" s="17" t="s">
        <v>118</v>
      </c>
      <c r="C220" s="17" t="s">
        <v>216</v>
      </c>
      <c r="D220" s="17" t="s">
        <v>21</v>
      </c>
      <c r="E220" s="18">
        <v>20000</v>
      </c>
      <c r="F220" s="18">
        <v>0</v>
      </c>
      <c r="G220" s="18">
        <v>0</v>
      </c>
      <c r="H220" s="37">
        <v>0</v>
      </c>
      <c r="I220" s="45">
        <v>0</v>
      </c>
    </row>
    <row r="221" spans="1:9" hidden="1" x14ac:dyDescent="0.2">
      <c r="A221" s="19" t="s">
        <v>0</v>
      </c>
      <c r="B221" s="4" t="s">
        <v>0</v>
      </c>
      <c r="C221" s="4" t="s">
        <v>0</v>
      </c>
      <c r="D221" s="4" t="s">
        <v>0</v>
      </c>
      <c r="E221" s="4" t="s">
        <v>0</v>
      </c>
      <c r="F221" s="4" t="s">
        <v>0</v>
      </c>
      <c r="G221" s="20"/>
      <c r="H221" s="38" t="s">
        <v>0</v>
      </c>
      <c r="I221" s="45" t="e">
        <f t="shared" si="3"/>
        <v>#VALUE!</v>
      </c>
    </row>
    <row r="222" spans="1:9" ht="78.75" x14ac:dyDescent="0.2">
      <c r="A222" s="16" t="s">
        <v>374</v>
      </c>
      <c r="B222" s="17" t="s">
        <v>25</v>
      </c>
      <c r="C222" s="17" t="s">
        <v>217</v>
      </c>
      <c r="D222" s="17" t="s">
        <v>21</v>
      </c>
      <c r="E222" s="18">
        <v>45000</v>
      </c>
      <c r="F222" s="18">
        <v>0</v>
      </c>
      <c r="G222" s="18">
        <v>0</v>
      </c>
      <c r="H222" s="37">
        <v>0</v>
      </c>
      <c r="I222" s="45">
        <v>0</v>
      </c>
    </row>
    <row r="223" spans="1:9" hidden="1" x14ac:dyDescent="0.2">
      <c r="A223" s="19" t="s">
        <v>0</v>
      </c>
      <c r="B223" s="4" t="s">
        <v>0</v>
      </c>
      <c r="C223" s="4" t="s">
        <v>0</v>
      </c>
      <c r="D223" s="4" t="s">
        <v>0</v>
      </c>
      <c r="E223" s="4" t="s">
        <v>0</v>
      </c>
      <c r="F223" s="4" t="s">
        <v>0</v>
      </c>
      <c r="G223" s="20"/>
      <c r="H223" s="38" t="s">
        <v>0</v>
      </c>
      <c r="I223" s="45" t="e">
        <f t="shared" si="3"/>
        <v>#VALUE!</v>
      </c>
    </row>
    <row r="224" spans="1:9" ht="78.75" x14ac:dyDescent="0.2">
      <c r="A224" s="10" t="s">
        <v>218</v>
      </c>
      <c r="B224" s="11" t="s">
        <v>12</v>
      </c>
      <c r="C224" s="11" t="s">
        <v>219</v>
      </c>
      <c r="D224" s="11" t="s">
        <v>12</v>
      </c>
      <c r="E224" s="12">
        <v>25000</v>
      </c>
      <c r="F224" s="12">
        <v>0</v>
      </c>
      <c r="G224" s="12">
        <v>0</v>
      </c>
      <c r="H224" s="35">
        <v>0</v>
      </c>
      <c r="I224" s="45">
        <v>0</v>
      </c>
    </row>
    <row r="225" spans="1:9" ht="31.5" x14ac:dyDescent="0.2">
      <c r="A225" s="13" t="s">
        <v>14</v>
      </c>
      <c r="B225" s="14" t="s">
        <v>12</v>
      </c>
      <c r="C225" s="14" t="s">
        <v>220</v>
      </c>
      <c r="D225" s="14" t="s">
        <v>12</v>
      </c>
      <c r="E225" s="15">
        <v>25000</v>
      </c>
      <c r="F225" s="15">
        <v>0</v>
      </c>
      <c r="G225" s="15">
        <v>0</v>
      </c>
      <c r="H225" s="36">
        <v>0</v>
      </c>
      <c r="I225" s="45">
        <v>0</v>
      </c>
    </row>
    <row r="226" spans="1:9" ht="94.5" x14ac:dyDescent="0.2">
      <c r="A226" s="13" t="s">
        <v>221</v>
      </c>
      <c r="B226" s="14" t="s">
        <v>12</v>
      </c>
      <c r="C226" s="14" t="s">
        <v>222</v>
      </c>
      <c r="D226" s="14" t="s">
        <v>12</v>
      </c>
      <c r="E226" s="15">
        <v>25000</v>
      </c>
      <c r="F226" s="15">
        <v>0</v>
      </c>
      <c r="G226" s="15">
        <v>0</v>
      </c>
      <c r="H226" s="36">
        <v>0</v>
      </c>
      <c r="I226" s="45">
        <v>0</v>
      </c>
    </row>
    <row r="227" spans="1:9" ht="47.25" x14ac:dyDescent="0.2">
      <c r="A227" s="16" t="s">
        <v>223</v>
      </c>
      <c r="B227" s="17" t="s">
        <v>178</v>
      </c>
      <c r="C227" s="17" t="s">
        <v>224</v>
      </c>
      <c r="D227" s="17" t="s">
        <v>21</v>
      </c>
      <c r="E227" s="18">
        <v>2000</v>
      </c>
      <c r="F227" s="18">
        <v>0</v>
      </c>
      <c r="G227" s="18">
        <v>0</v>
      </c>
      <c r="H227" s="37">
        <v>0</v>
      </c>
      <c r="I227" s="45">
        <v>0</v>
      </c>
    </row>
    <row r="228" spans="1:9" hidden="1" x14ac:dyDescent="0.2">
      <c r="A228" s="19" t="s">
        <v>0</v>
      </c>
      <c r="B228" s="4" t="s">
        <v>0</v>
      </c>
      <c r="C228" s="4" t="s">
        <v>0</v>
      </c>
      <c r="D228" s="4" t="s">
        <v>0</v>
      </c>
      <c r="E228" s="4" t="s">
        <v>0</v>
      </c>
      <c r="F228" s="4" t="s">
        <v>0</v>
      </c>
      <c r="G228" s="20"/>
      <c r="H228" s="38" t="s">
        <v>0</v>
      </c>
      <c r="I228" s="45" t="e">
        <f t="shared" si="3"/>
        <v>#VALUE!</v>
      </c>
    </row>
    <row r="229" spans="1:9" ht="47.25" x14ac:dyDescent="0.2">
      <c r="A229" s="16" t="s">
        <v>223</v>
      </c>
      <c r="B229" s="17" t="s">
        <v>25</v>
      </c>
      <c r="C229" s="17" t="s">
        <v>224</v>
      </c>
      <c r="D229" s="17" t="s">
        <v>21</v>
      </c>
      <c r="E229" s="18">
        <v>23000</v>
      </c>
      <c r="F229" s="18">
        <v>0</v>
      </c>
      <c r="G229" s="18">
        <v>0</v>
      </c>
      <c r="H229" s="37">
        <v>0</v>
      </c>
      <c r="I229" s="45">
        <v>0</v>
      </c>
    </row>
    <row r="230" spans="1:9" hidden="1" x14ac:dyDescent="0.2">
      <c r="A230" s="19" t="s">
        <v>0</v>
      </c>
      <c r="B230" s="4" t="s">
        <v>0</v>
      </c>
      <c r="C230" s="4" t="s">
        <v>0</v>
      </c>
      <c r="D230" s="4" t="s">
        <v>0</v>
      </c>
      <c r="E230" s="4" t="s">
        <v>0</v>
      </c>
      <c r="F230" s="4" t="s">
        <v>0</v>
      </c>
      <c r="G230" s="20"/>
      <c r="H230" s="38" t="s">
        <v>0</v>
      </c>
      <c r="I230" s="45" t="e">
        <f t="shared" si="3"/>
        <v>#VALUE!</v>
      </c>
    </row>
    <row r="231" spans="1:9" ht="163.5" customHeight="1" x14ac:dyDescent="0.2">
      <c r="A231" s="10" t="s">
        <v>225</v>
      </c>
      <c r="B231" s="11" t="s">
        <v>12</v>
      </c>
      <c r="C231" s="11" t="s">
        <v>226</v>
      </c>
      <c r="D231" s="11" t="s">
        <v>12</v>
      </c>
      <c r="E231" s="12">
        <v>22569986.629999999</v>
      </c>
      <c r="F231" s="12">
        <v>3614096.41</v>
      </c>
      <c r="G231" s="12">
        <v>299486.37</v>
      </c>
      <c r="H231" s="35">
        <v>16.010000000000002</v>
      </c>
      <c r="I231" s="46">
        <f t="shared" si="3"/>
        <v>1206.7649055280879</v>
      </c>
    </row>
    <row r="232" spans="1:9" ht="31.5" x14ac:dyDescent="0.2">
      <c r="A232" s="13" t="s">
        <v>14</v>
      </c>
      <c r="B232" s="14" t="s">
        <v>12</v>
      </c>
      <c r="C232" s="14" t="s">
        <v>227</v>
      </c>
      <c r="D232" s="14" t="s">
        <v>12</v>
      </c>
      <c r="E232" s="15">
        <v>22569986.629999999</v>
      </c>
      <c r="F232" s="15">
        <v>3614096.41</v>
      </c>
      <c r="G232" s="15">
        <v>299486.37</v>
      </c>
      <c r="H232" s="36">
        <v>16.010000000000002</v>
      </c>
      <c r="I232" s="45">
        <f t="shared" si="3"/>
        <v>1206.7649055280879</v>
      </c>
    </row>
    <row r="233" spans="1:9" ht="63" x14ac:dyDescent="0.2">
      <c r="A233" s="13" t="s">
        <v>42</v>
      </c>
      <c r="B233" s="14" t="s">
        <v>12</v>
      </c>
      <c r="C233" s="14" t="s">
        <v>228</v>
      </c>
      <c r="D233" s="14" t="s">
        <v>12</v>
      </c>
      <c r="E233" s="15">
        <v>22569986.629999999</v>
      </c>
      <c r="F233" s="15">
        <v>3614096.41</v>
      </c>
      <c r="G233" s="15">
        <v>299486.37</v>
      </c>
      <c r="H233" s="36">
        <v>16.010000000000002</v>
      </c>
      <c r="I233" s="45">
        <f t="shared" si="3"/>
        <v>1206.7649055280879</v>
      </c>
    </row>
    <row r="234" spans="1:9" x14ac:dyDescent="0.2">
      <c r="A234" s="27" t="s">
        <v>229</v>
      </c>
      <c r="B234" s="17" t="s">
        <v>19</v>
      </c>
      <c r="C234" s="28" t="s">
        <v>375</v>
      </c>
      <c r="D234" s="17" t="s">
        <v>113</v>
      </c>
      <c r="E234" s="18">
        <v>1001769</v>
      </c>
      <c r="F234" s="18">
        <v>147842.47</v>
      </c>
      <c r="G234" s="18">
        <v>197737.99</v>
      </c>
      <c r="H234" s="37">
        <v>14.76</v>
      </c>
      <c r="I234" s="45">
        <f t="shared" si="3"/>
        <v>74.766851832568946</v>
      </c>
    </row>
    <row r="235" spans="1:9" x14ac:dyDescent="0.2">
      <c r="A235" s="27" t="s">
        <v>0</v>
      </c>
      <c r="B235" s="17" t="s">
        <v>19</v>
      </c>
      <c r="C235" s="28" t="s">
        <v>0</v>
      </c>
      <c r="D235" s="17" t="s">
        <v>21</v>
      </c>
      <c r="E235" s="18">
        <v>177125.63</v>
      </c>
      <c r="F235" s="18">
        <v>166853.94</v>
      </c>
      <c r="G235" s="18">
        <v>101748.38</v>
      </c>
      <c r="H235" s="37">
        <v>94.2</v>
      </c>
      <c r="I235" s="45">
        <f t="shared" si="3"/>
        <v>163.98682711213681</v>
      </c>
    </row>
    <row r="236" spans="1:9" ht="69" customHeight="1" x14ac:dyDescent="0.2">
      <c r="A236" s="27" t="s">
        <v>0</v>
      </c>
      <c r="B236" s="17" t="s">
        <v>19</v>
      </c>
      <c r="C236" s="28" t="s">
        <v>0</v>
      </c>
      <c r="D236" s="17" t="s">
        <v>74</v>
      </c>
      <c r="E236" s="18">
        <v>11556732</v>
      </c>
      <c r="F236" s="18">
        <v>0</v>
      </c>
      <c r="G236" s="18">
        <v>0</v>
      </c>
      <c r="H236" s="37">
        <v>0</v>
      </c>
      <c r="I236" s="45">
        <v>0</v>
      </c>
    </row>
    <row r="237" spans="1:9" hidden="1" x14ac:dyDescent="0.2">
      <c r="A237" s="19" t="s">
        <v>0</v>
      </c>
      <c r="B237" s="4" t="s">
        <v>0</v>
      </c>
      <c r="C237" s="4" t="s">
        <v>0</v>
      </c>
      <c r="D237" s="4" t="s">
        <v>0</v>
      </c>
      <c r="E237" s="4" t="s">
        <v>0</v>
      </c>
      <c r="F237" s="4" t="s">
        <v>0</v>
      </c>
      <c r="G237" s="20"/>
      <c r="H237" s="38" t="s">
        <v>0</v>
      </c>
      <c r="I237" s="45" t="e">
        <f t="shared" si="3"/>
        <v>#VALUE!</v>
      </c>
    </row>
    <row r="238" spans="1:9" ht="126" x14ac:dyDescent="0.2">
      <c r="A238" s="16" t="s">
        <v>376</v>
      </c>
      <c r="B238" s="17" t="s">
        <v>19</v>
      </c>
      <c r="C238" s="17" t="s">
        <v>377</v>
      </c>
      <c r="D238" s="17" t="s">
        <v>56</v>
      </c>
      <c r="E238" s="18">
        <v>9834360</v>
      </c>
      <c r="F238" s="18">
        <v>3299400</v>
      </c>
      <c r="G238" s="18">
        <v>0</v>
      </c>
      <c r="H238" s="37">
        <v>33.549999999999997</v>
      </c>
      <c r="I238" s="45">
        <v>0</v>
      </c>
    </row>
    <row r="239" spans="1:9" hidden="1" x14ac:dyDescent="0.2">
      <c r="A239" s="19" t="s">
        <v>0</v>
      </c>
      <c r="B239" s="4" t="s">
        <v>0</v>
      </c>
      <c r="C239" s="4" t="s">
        <v>0</v>
      </c>
      <c r="D239" s="4" t="s">
        <v>0</v>
      </c>
      <c r="E239" s="4" t="s">
        <v>0</v>
      </c>
      <c r="F239" s="4" t="s">
        <v>0</v>
      </c>
      <c r="G239" s="20"/>
      <c r="H239" s="38" t="s">
        <v>0</v>
      </c>
      <c r="I239" s="45" t="e">
        <f t="shared" si="3"/>
        <v>#VALUE!</v>
      </c>
    </row>
    <row r="240" spans="1:9" ht="78.75" x14ac:dyDescent="0.2">
      <c r="A240" s="10" t="s">
        <v>230</v>
      </c>
      <c r="B240" s="11" t="s">
        <v>12</v>
      </c>
      <c r="C240" s="11" t="s">
        <v>231</v>
      </c>
      <c r="D240" s="11" t="s">
        <v>12</v>
      </c>
      <c r="E240" s="12">
        <v>400000</v>
      </c>
      <c r="F240" s="12">
        <v>4800</v>
      </c>
      <c r="G240" s="12">
        <v>2800</v>
      </c>
      <c r="H240" s="35">
        <v>1.2</v>
      </c>
      <c r="I240" s="46">
        <f t="shared" si="3"/>
        <v>171.42857142857142</v>
      </c>
    </row>
    <row r="241" spans="1:9" ht="31.5" x14ac:dyDescent="0.2">
      <c r="A241" s="13" t="s">
        <v>14</v>
      </c>
      <c r="B241" s="14" t="s">
        <v>12</v>
      </c>
      <c r="C241" s="14" t="s">
        <v>232</v>
      </c>
      <c r="D241" s="14" t="s">
        <v>12</v>
      </c>
      <c r="E241" s="15">
        <v>400000</v>
      </c>
      <c r="F241" s="15">
        <v>4800</v>
      </c>
      <c r="G241" s="15">
        <v>2800</v>
      </c>
      <c r="H241" s="36">
        <v>1.2</v>
      </c>
      <c r="I241" s="45">
        <f t="shared" si="3"/>
        <v>171.42857142857142</v>
      </c>
    </row>
    <row r="242" spans="1:9" ht="63" x14ac:dyDescent="0.2">
      <c r="A242" s="13" t="s">
        <v>42</v>
      </c>
      <c r="B242" s="14" t="s">
        <v>12</v>
      </c>
      <c r="C242" s="14" t="s">
        <v>233</v>
      </c>
      <c r="D242" s="14" t="s">
        <v>12</v>
      </c>
      <c r="E242" s="15">
        <v>400000</v>
      </c>
      <c r="F242" s="15">
        <v>4800</v>
      </c>
      <c r="G242" s="15">
        <v>2800</v>
      </c>
      <c r="H242" s="36">
        <v>1.2</v>
      </c>
      <c r="I242" s="45">
        <f t="shared" si="3"/>
        <v>171.42857142857142</v>
      </c>
    </row>
    <row r="243" spans="1:9" x14ac:dyDescent="0.2">
      <c r="A243" s="27" t="s">
        <v>234</v>
      </c>
      <c r="B243" s="17" t="s">
        <v>25</v>
      </c>
      <c r="C243" s="28" t="s">
        <v>235</v>
      </c>
      <c r="D243" s="17" t="s">
        <v>236</v>
      </c>
      <c r="E243" s="18">
        <v>200000</v>
      </c>
      <c r="F243" s="18">
        <v>0</v>
      </c>
      <c r="G243" s="18">
        <v>0</v>
      </c>
      <c r="H243" s="37">
        <v>0</v>
      </c>
      <c r="I243" s="45">
        <v>0</v>
      </c>
    </row>
    <row r="244" spans="1:9" x14ac:dyDescent="0.2">
      <c r="A244" s="27" t="s">
        <v>0</v>
      </c>
      <c r="B244" s="17" t="s">
        <v>25</v>
      </c>
      <c r="C244" s="28" t="s">
        <v>0</v>
      </c>
      <c r="D244" s="17" t="s">
        <v>21</v>
      </c>
      <c r="E244" s="18">
        <v>200000</v>
      </c>
      <c r="F244" s="18">
        <v>4800</v>
      </c>
      <c r="G244" s="18">
        <v>2800</v>
      </c>
      <c r="H244" s="37">
        <v>2.4</v>
      </c>
      <c r="I244" s="45">
        <f t="shared" si="3"/>
        <v>171.42857142857142</v>
      </c>
    </row>
    <row r="245" spans="1:9" hidden="1" x14ac:dyDescent="0.2">
      <c r="A245" s="19" t="s">
        <v>0</v>
      </c>
      <c r="B245" s="4" t="s">
        <v>0</v>
      </c>
      <c r="C245" s="4" t="s">
        <v>0</v>
      </c>
      <c r="D245" s="4" t="s">
        <v>0</v>
      </c>
      <c r="E245" s="4" t="s">
        <v>0</v>
      </c>
      <c r="F245" s="4" t="s">
        <v>0</v>
      </c>
      <c r="G245" s="20"/>
      <c r="H245" s="38" t="s">
        <v>0</v>
      </c>
      <c r="I245" s="45" t="e">
        <f t="shared" si="3"/>
        <v>#VALUE!</v>
      </c>
    </row>
    <row r="246" spans="1:9" hidden="1" x14ac:dyDescent="0.2">
      <c r="A246" s="19" t="s">
        <v>0</v>
      </c>
      <c r="B246" s="4" t="s">
        <v>0</v>
      </c>
      <c r="C246" s="4" t="s">
        <v>0</v>
      </c>
      <c r="D246" s="4" t="s">
        <v>0</v>
      </c>
      <c r="E246" s="4" t="s">
        <v>0</v>
      </c>
      <c r="F246" s="4" t="s">
        <v>0</v>
      </c>
      <c r="G246" s="20"/>
      <c r="H246" s="38" t="s">
        <v>0</v>
      </c>
      <c r="I246" s="45" t="e">
        <f t="shared" si="3"/>
        <v>#VALUE!</v>
      </c>
    </row>
    <row r="247" spans="1:9" ht="110.25" x14ac:dyDescent="0.2">
      <c r="A247" s="10" t="s">
        <v>378</v>
      </c>
      <c r="B247" s="11" t="s">
        <v>12</v>
      </c>
      <c r="C247" s="11" t="s">
        <v>379</v>
      </c>
      <c r="D247" s="11" t="s">
        <v>12</v>
      </c>
      <c r="E247" s="12">
        <v>447315.29</v>
      </c>
      <c r="F247" s="12">
        <v>0</v>
      </c>
      <c r="G247" s="12">
        <v>0</v>
      </c>
      <c r="H247" s="35">
        <v>0</v>
      </c>
      <c r="I247" s="45">
        <v>0</v>
      </c>
    </row>
    <row r="248" spans="1:9" ht="47.25" x14ac:dyDescent="0.2">
      <c r="A248" s="13" t="s">
        <v>29</v>
      </c>
      <c r="B248" s="14" t="s">
        <v>12</v>
      </c>
      <c r="C248" s="14" t="s">
        <v>380</v>
      </c>
      <c r="D248" s="14" t="s">
        <v>12</v>
      </c>
      <c r="E248" s="15">
        <v>357315.29</v>
      </c>
      <c r="F248" s="15">
        <v>0</v>
      </c>
      <c r="G248" s="15">
        <v>0</v>
      </c>
      <c r="H248" s="36">
        <v>0</v>
      </c>
      <c r="I248" s="45">
        <v>0</v>
      </c>
    </row>
    <row r="249" spans="1:9" ht="87" customHeight="1" x14ac:dyDescent="0.2">
      <c r="A249" s="13" t="s">
        <v>239</v>
      </c>
      <c r="B249" s="14" t="s">
        <v>12</v>
      </c>
      <c r="C249" s="14" t="s">
        <v>381</v>
      </c>
      <c r="D249" s="14" t="s">
        <v>12</v>
      </c>
      <c r="E249" s="15">
        <v>357315.29</v>
      </c>
      <c r="F249" s="15">
        <v>0</v>
      </c>
      <c r="G249" s="15">
        <v>0</v>
      </c>
      <c r="H249" s="36">
        <v>0</v>
      </c>
      <c r="I249" s="45">
        <v>0</v>
      </c>
    </row>
    <row r="250" spans="1:9" ht="63" x14ac:dyDescent="0.2">
      <c r="A250" s="16" t="s">
        <v>240</v>
      </c>
      <c r="B250" s="17" t="s">
        <v>25</v>
      </c>
      <c r="C250" s="17" t="s">
        <v>382</v>
      </c>
      <c r="D250" s="17" t="s">
        <v>21</v>
      </c>
      <c r="E250" s="18">
        <v>357315.29</v>
      </c>
      <c r="F250" s="18">
        <v>0</v>
      </c>
      <c r="G250" s="18">
        <v>0</v>
      </c>
      <c r="H250" s="37">
        <v>0</v>
      </c>
      <c r="I250" s="45">
        <v>0</v>
      </c>
    </row>
    <row r="251" spans="1:9" hidden="1" x14ac:dyDescent="0.2">
      <c r="A251" s="19" t="s">
        <v>0</v>
      </c>
      <c r="B251" s="4" t="s">
        <v>0</v>
      </c>
      <c r="C251" s="4" t="s">
        <v>0</v>
      </c>
      <c r="D251" s="4" t="s">
        <v>0</v>
      </c>
      <c r="E251" s="4" t="s">
        <v>0</v>
      </c>
      <c r="F251" s="4" t="s">
        <v>0</v>
      </c>
      <c r="G251" s="20"/>
      <c r="H251" s="38" t="s">
        <v>0</v>
      </c>
      <c r="I251" s="45" t="e">
        <f t="shared" si="3"/>
        <v>#VALUE!</v>
      </c>
    </row>
    <row r="252" spans="1:9" ht="31.5" x14ac:dyDescent="0.2">
      <c r="A252" s="13" t="s">
        <v>14</v>
      </c>
      <c r="B252" s="14" t="s">
        <v>12</v>
      </c>
      <c r="C252" s="14" t="s">
        <v>383</v>
      </c>
      <c r="D252" s="14" t="s">
        <v>12</v>
      </c>
      <c r="E252" s="15">
        <v>90000</v>
      </c>
      <c r="F252" s="15">
        <v>0</v>
      </c>
      <c r="G252" s="15">
        <v>0</v>
      </c>
      <c r="H252" s="36">
        <v>0</v>
      </c>
      <c r="I252" s="45">
        <v>0</v>
      </c>
    </row>
    <row r="253" spans="1:9" ht="63" x14ac:dyDescent="0.2">
      <c r="A253" s="13" t="s">
        <v>384</v>
      </c>
      <c r="B253" s="14" t="s">
        <v>12</v>
      </c>
      <c r="C253" s="14" t="s">
        <v>385</v>
      </c>
      <c r="D253" s="14" t="s">
        <v>12</v>
      </c>
      <c r="E253" s="15">
        <v>90000</v>
      </c>
      <c r="F253" s="15">
        <v>0</v>
      </c>
      <c r="G253" s="15">
        <v>0</v>
      </c>
      <c r="H253" s="36">
        <v>0</v>
      </c>
      <c r="I253" s="45">
        <v>0</v>
      </c>
    </row>
    <row r="254" spans="1:9" ht="78.75" x14ac:dyDescent="0.2">
      <c r="A254" s="16" t="s">
        <v>386</v>
      </c>
      <c r="B254" s="17" t="s">
        <v>25</v>
      </c>
      <c r="C254" s="17" t="s">
        <v>387</v>
      </c>
      <c r="D254" s="17" t="s">
        <v>21</v>
      </c>
      <c r="E254" s="18">
        <v>90000</v>
      </c>
      <c r="F254" s="18">
        <v>0</v>
      </c>
      <c r="G254" s="18">
        <v>0</v>
      </c>
      <c r="H254" s="37">
        <v>0</v>
      </c>
      <c r="I254" s="45">
        <v>0</v>
      </c>
    </row>
    <row r="255" spans="1:9" hidden="1" x14ac:dyDescent="0.2">
      <c r="A255" s="19" t="s">
        <v>0</v>
      </c>
      <c r="B255" s="4" t="s">
        <v>0</v>
      </c>
      <c r="C255" s="4" t="s">
        <v>0</v>
      </c>
      <c r="D255" s="4" t="s">
        <v>0</v>
      </c>
      <c r="E255" s="4" t="s">
        <v>0</v>
      </c>
      <c r="F255" s="4" t="s">
        <v>0</v>
      </c>
      <c r="G255" s="20"/>
      <c r="H255" s="38" t="s">
        <v>0</v>
      </c>
      <c r="I255" s="45" t="e">
        <f t="shared" si="3"/>
        <v>#VALUE!</v>
      </c>
    </row>
    <row r="256" spans="1:9" ht="31.5" x14ac:dyDescent="0.2">
      <c r="A256" s="10" t="s">
        <v>237</v>
      </c>
      <c r="B256" s="11" t="s">
        <v>12</v>
      </c>
      <c r="C256" s="11" t="s">
        <v>238</v>
      </c>
      <c r="D256" s="11" t="s">
        <v>12</v>
      </c>
      <c r="E256" s="12">
        <v>264634746.33000001</v>
      </c>
      <c r="F256" s="12">
        <v>57433417.020000003</v>
      </c>
      <c r="G256" s="12">
        <v>52235793.590000004</v>
      </c>
      <c r="H256" s="35">
        <v>21.7</v>
      </c>
      <c r="I256" s="46">
        <f t="shared" si="3"/>
        <v>109.95031007051652</v>
      </c>
    </row>
    <row r="257" spans="1:9" ht="36" customHeight="1" x14ac:dyDescent="0.2">
      <c r="A257" s="13" t="s">
        <v>241</v>
      </c>
      <c r="B257" s="14" t="s">
        <v>12</v>
      </c>
      <c r="C257" s="14" t="s">
        <v>242</v>
      </c>
      <c r="D257" s="14" t="s">
        <v>12</v>
      </c>
      <c r="E257" s="15">
        <v>264634746.33000001</v>
      </c>
      <c r="F257" s="15">
        <v>57433417.020000003</v>
      </c>
      <c r="G257" s="31">
        <f>G258+G326</f>
        <v>52235793.489999987</v>
      </c>
      <c r="H257" s="36">
        <v>21.7</v>
      </c>
      <c r="I257" s="45">
        <f t="shared" si="3"/>
        <v>109.95031028100502</v>
      </c>
    </row>
    <row r="258" spans="1:9" ht="31.5" x14ac:dyDescent="0.2">
      <c r="A258" s="13" t="s">
        <v>243</v>
      </c>
      <c r="B258" s="14" t="s">
        <v>12</v>
      </c>
      <c r="C258" s="14" t="s">
        <v>244</v>
      </c>
      <c r="D258" s="14" t="s">
        <v>12</v>
      </c>
      <c r="E258" s="15">
        <v>229203555.09</v>
      </c>
      <c r="F258" s="15">
        <v>50266994.299999997</v>
      </c>
      <c r="G258" s="15">
        <f>G259+G261+G263+G264+G265+G267+G268+G269+G271+G272+G273+G275+G276+G277+G278+G280+G281+G282+G283+G285+G286+G287+G288+G289+G290+G291+G292+G294+G295+G297+G299+G301+G303+G305+G307+G309+G311+G312+G313+G314+G315+G316+G317+G318+G319+G320+G321+G322+G323+G324+G325</f>
        <v>45548915.829999991</v>
      </c>
      <c r="H258" s="36">
        <v>21.93</v>
      </c>
      <c r="I258" s="45">
        <f t="shared" si="3"/>
        <v>110.35826733529524</v>
      </c>
    </row>
    <row r="259" spans="1:9" ht="31.5" x14ac:dyDescent="0.2">
      <c r="A259" s="16" t="s">
        <v>249</v>
      </c>
      <c r="B259" s="17" t="s">
        <v>25</v>
      </c>
      <c r="C259" s="17" t="s">
        <v>250</v>
      </c>
      <c r="D259" s="17" t="s">
        <v>236</v>
      </c>
      <c r="E259" s="18">
        <v>3803447</v>
      </c>
      <c r="F259" s="18">
        <v>726138.7</v>
      </c>
      <c r="G259" s="18">
        <v>720478.92</v>
      </c>
      <c r="H259" s="37">
        <v>19.09</v>
      </c>
      <c r="I259" s="45">
        <f t="shared" si="3"/>
        <v>100.78555802854024</v>
      </c>
    </row>
    <row r="260" spans="1:9" hidden="1" x14ac:dyDescent="0.2">
      <c r="A260" s="19" t="s">
        <v>0</v>
      </c>
      <c r="B260" s="4" t="s">
        <v>0</v>
      </c>
      <c r="C260" s="4" t="s">
        <v>0</v>
      </c>
      <c r="D260" s="4" t="s">
        <v>0</v>
      </c>
      <c r="E260" s="4" t="s">
        <v>0</v>
      </c>
      <c r="F260" s="4" t="s">
        <v>0</v>
      </c>
      <c r="G260" s="20"/>
      <c r="H260" s="38" t="s">
        <v>0</v>
      </c>
      <c r="I260" s="45" t="e">
        <f t="shared" si="3"/>
        <v>#VALUE!</v>
      </c>
    </row>
    <row r="261" spans="1:9" ht="47.25" x14ac:dyDescent="0.2">
      <c r="A261" s="16" t="s">
        <v>245</v>
      </c>
      <c r="B261" s="17" t="s">
        <v>178</v>
      </c>
      <c r="C261" s="17" t="s">
        <v>246</v>
      </c>
      <c r="D261" s="17" t="s">
        <v>236</v>
      </c>
      <c r="E261" s="18">
        <v>1897395</v>
      </c>
      <c r="F261" s="18">
        <v>344397.91</v>
      </c>
      <c r="G261" s="18">
        <v>672844.28</v>
      </c>
      <c r="H261" s="37">
        <v>18.149999999999999</v>
      </c>
      <c r="I261" s="45">
        <f t="shared" si="3"/>
        <v>51.185381259390347</v>
      </c>
    </row>
    <row r="262" spans="1:9" hidden="1" x14ac:dyDescent="0.2">
      <c r="A262" s="19" t="s">
        <v>0</v>
      </c>
      <c r="B262" s="4" t="s">
        <v>0</v>
      </c>
      <c r="C262" s="4" t="s">
        <v>0</v>
      </c>
      <c r="D262" s="4" t="s">
        <v>0</v>
      </c>
      <c r="E262" s="4" t="s">
        <v>0</v>
      </c>
      <c r="F262" s="4" t="s">
        <v>0</v>
      </c>
      <c r="G262" s="20"/>
      <c r="H262" s="38" t="s">
        <v>0</v>
      </c>
      <c r="I262" s="45" t="e">
        <f t="shared" si="3"/>
        <v>#VALUE!</v>
      </c>
    </row>
    <row r="263" spans="1:9" x14ac:dyDescent="0.2">
      <c r="A263" s="27" t="s">
        <v>247</v>
      </c>
      <c r="B263" s="17" t="s">
        <v>178</v>
      </c>
      <c r="C263" s="28" t="s">
        <v>248</v>
      </c>
      <c r="D263" s="17" t="s">
        <v>236</v>
      </c>
      <c r="E263" s="18">
        <v>4659088</v>
      </c>
      <c r="F263" s="18">
        <v>565034.79</v>
      </c>
      <c r="G263" s="18">
        <v>518872.35</v>
      </c>
      <c r="H263" s="37">
        <v>12.13</v>
      </c>
      <c r="I263" s="45">
        <f t="shared" si="3"/>
        <v>108.8966852829988</v>
      </c>
    </row>
    <row r="264" spans="1:9" x14ac:dyDescent="0.2">
      <c r="A264" s="27" t="s">
        <v>0</v>
      </c>
      <c r="B264" s="17" t="s">
        <v>178</v>
      </c>
      <c r="C264" s="28" t="s">
        <v>0</v>
      </c>
      <c r="D264" s="17" t="s">
        <v>21</v>
      </c>
      <c r="E264" s="18">
        <v>235000</v>
      </c>
      <c r="F264" s="18">
        <v>10800</v>
      </c>
      <c r="G264" s="18">
        <v>0</v>
      </c>
      <c r="H264" s="37">
        <v>4.5999999999999996</v>
      </c>
      <c r="I264" s="45">
        <v>0</v>
      </c>
    </row>
    <row r="265" spans="1:9" x14ac:dyDescent="0.2">
      <c r="A265" s="27" t="s">
        <v>0</v>
      </c>
      <c r="B265" s="17" t="s">
        <v>178</v>
      </c>
      <c r="C265" s="28" t="s">
        <v>0</v>
      </c>
      <c r="D265" s="17" t="s">
        <v>114</v>
      </c>
      <c r="E265" s="18">
        <v>500</v>
      </c>
      <c r="F265" s="18">
        <v>0</v>
      </c>
      <c r="G265" s="18">
        <v>0</v>
      </c>
      <c r="H265" s="37">
        <v>0</v>
      </c>
      <c r="I265" s="45">
        <v>0</v>
      </c>
    </row>
    <row r="266" spans="1:9" hidden="1" x14ac:dyDescent="0.2">
      <c r="A266" s="19" t="s">
        <v>0</v>
      </c>
      <c r="B266" s="4" t="s">
        <v>0</v>
      </c>
      <c r="C266" s="4" t="s">
        <v>0</v>
      </c>
      <c r="D266" s="4" t="s">
        <v>0</v>
      </c>
      <c r="E266" s="4" t="s">
        <v>0</v>
      </c>
      <c r="F266" s="4" t="s">
        <v>0</v>
      </c>
      <c r="G266" s="20"/>
      <c r="H266" s="38" t="s">
        <v>0</v>
      </c>
      <c r="I266" s="45" t="e">
        <f t="shared" ref="I265:I328" si="4">F266/G266*100</f>
        <v>#VALUE!</v>
      </c>
    </row>
    <row r="267" spans="1:9" x14ac:dyDescent="0.2">
      <c r="A267" s="27" t="s">
        <v>247</v>
      </c>
      <c r="B267" s="17" t="s">
        <v>25</v>
      </c>
      <c r="C267" s="28" t="s">
        <v>248</v>
      </c>
      <c r="D267" s="17" t="s">
        <v>236</v>
      </c>
      <c r="E267" s="18">
        <v>51363613</v>
      </c>
      <c r="F267" s="18">
        <v>9606336.5399999991</v>
      </c>
      <c r="G267" s="18">
        <v>9695169.0099999998</v>
      </c>
      <c r="H267" s="37">
        <v>18.7</v>
      </c>
      <c r="I267" s="45">
        <f t="shared" si="4"/>
        <v>99.083745008381229</v>
      </c>
    </row>
    <row r="268" spans="1:9" x14ac:dyDescent="0.2">
      <c r="A268" s="27" t="s">
        <v>0</v>
      </c>
      <c r="B268" s="17" t="s">
        <v>25</v>
      </c>
      <c r="C268" s="28" t="s">
        <v>0</v>
      </c>
      <c r="D268" s="17" t="s">
        <v>21</v>
      </c>
      <c r="E268" s="18">
        <v>1493000</v>
      </c>
      <c r="F268" s="18">
        <v>489759.52</v>
      </c>
      <c r="G268" s="18">
        <v>235912.2</v>
      </c>
      <c r="H268" s="37">
        <v>32.799999999999997</v>
      </c>
      <c r="I268" s="45">
        <f t="shared" si="4"/>
        <v>207.60245548979663</v>
      </c>
    </row>
    <row r="269" spans="1:9" x14ac:dyDescent="0.2">
      <c r="A269" s="27" t="s">
        <v>0</v>
      </c>
      <c r="B269" s="17" t="s">
        <v>25</v>
      </c>
      <c r="C269" s="28" t="s">
        <v>0</v>
      </c>
      <c r="D269" s="17" t="s">
        <v>114</v>
      </c>
      <c r="E269" s="18">
        <v>130000</v>
      </c>
      <c r="F269" s="18">
        <v>45904.13</v>
      </c>
      <c r="G269" s="18">
        <v>28686.92</v>
      </c>
      <c r="H269" s="37">
        <v>35.31</v>
      </c>
      <c r="I269" s="45">
        <f t="shared" si="4"/>
        <v>160.01763172902494</v>
      </c>
    </row>
    <row r="270" spans="1:9" hidden="1" x14ac:dyDescent="0.2">
      <c r="A270" s="19" t="s">
        <v>0</v>
      </c>
      <c r="B270" s="4" t="s">
        <v>0</v>
      </c>
      <c r="C270" s="4" t="s">
        <v>0</v>
      </c>
      <c r="D270" s="4" t="s">
        <v>0</v>
      </c>
      <c r="E270" s="4" t="s">
        <v>0</v>
      </c>
      <c r="F270" s="4" t="s">
        <v>0</v>
      </c>
      <c r="G270" s="20"/>
      <c r="H270" s="38" t="s">
        <v>0</v>
      </c>
      <c r="I270" s="45" t="e">
        <f t="shared" si="4"/>
        <v>#VALUE!</v>
      </c>
    </row>
    <row r="271" spans="1:9" x14ac:dyDescent="0.2">
      <c r="A271" s="27" t="s">
        <v>247</v>
      </c>
      <c r="B271" s="17" t="s">
        <v>278</v>
      </c>
      <c r="C271" s="28" t="s">
        <v>248</v>
      </c>
      <c r="D271" s="17" t="s">
        <v>236</v>
      </c>
      <c r="E271" s="18">
        <v>2648172</v>
      </c>
      <c r="F271" s="18">
        <v>518029.12</v>
      </c>
      <c r="G271" s="18">
        <v>517975.49</v>
      </c>
      <c r="H271" s="37">
        <v>19.559999999999999</v>
      </c>
      <c r="I271" s="45">
        <f t="shared" si="4"/>
        <v>100.01035377175857</v>
      </c>
    </row>
    <row r="272" spans="1:9" x14ac:dyDescent="0.2">
      <c r="A272" s="27" t="s">
        <v>0</v>
      </c>
      <c r="B272" s="17" t="s">
        <v>278</v>
      </c>
      <c r="C272" s="28" t="s">
        <v>0</v>
      </c>
      <c r="D272" s="17" t="s">
        <v>21</v>
      </c>
      <c r="E272" s="18">
        <v>77500</v>
      </c>
      <c r="F272" s="18">
        <v>15000</v>
      </c>
      <c r="G272" s="18">
        <v>0</v>
      </c>
      <c r="H272" s="37">
        <v>19.350000000000001</v>
      </c>
      <c r="I272" s="45">
        <v>0</v>
      </c>
    </row>
    <row r="273" spans="1:9" x14ac:dyDescent="0.2">
      <c r="A273" s="27" t="s">
        <v>0</v>
      </c>
      <c r="B273" s="17" t="s">
        <v>278</v>
      </c>
      <c r="C273" s="28" t="s">
        <v>0</v>
      </c>
      <c r="D273" s="17" t="s">
        <v>114</v>
      </c>
      <c r="E273" s="18">
        <v>3000</v>
      </c>
      <c r="F273" s="18">
        <v>3000</v>
      </c>
      <c r="G273" s="18">
        <v>0</v>
      </c>
      <c r="H273" s="37">
        <v>100</v>
      </c>
      <c r="I273" s="45">
        <v>0</v>
      </c>
    </row>
    <row r="274" spans="1:9" hidden="1" x14ac:dyDescent="0.2">
      <c r="A274" s="19" t="s">
        <v>0</v>
      </c>
      <c r="B274" s="4" t="s">
        <v>0</v>
      </c>
      <c r="C274" s="4" t="s">
        <v>0</v>
      </c>
      <c r="D274" s="4" t="s">
        <v>0</v>
      </c>
      <c r="E274" s="4" t="s">
        <v>0</v>
      </c>
      <c r="F274" s="4" t="s">
        <v>0</v>
      </c>
      <c r="G274" s="32">
        <f>SUM(G267:G271)</f>
        <v>10477743.619999999</v>
      </c>
      <c r="H274" s="38" t="s">
        <v>0</v>
      </c>
      <c r="I274" s="45" t="e">
        <f t="shared" si="4"/>
        <v>#VALUE!</v>
      </c>
    </row>
    <row r="275" spans="1:9" ht="63" x14ac:dyDescent="0.2">
      <c r="A275" s="16" t="s">
        <v>279</v>
      </c>
      <c r="B275" s="17" t="s">
        <v>278</v>
      </c>
      <c r="C275" s="17" t="s">
        <v>280</v>
      </c>
      <c r="D275" s="17" t="s">
        <v>236</v>
      </c>
      <c r="E275" s="18">
        <v>2960513</v>
      </c>
      <c r="F275" s="18">
        <v>543322.79</v>
      </c>
      <c r="G275" s="18">
        <v>604469</v>
      </c>
      <c r="H275" s="37">
        <v>18.350000000000001</v>
      </c>
      <c r="I275" s="45">
        <f t="shared" si="4"/>
        <v>89.884310030787361</v>
      </c>
    </row>
    <row r="276" spans="1:9" ht="79.5" customHeight="1" x14ac:dyDescent="0.2">
      <c r="A276" s="6" t="s">
        <v>251</v>
      </c>
      <c r="B276" s="7" t="s">
        <v>25</v>
      </c>
      <c r="C276" s="7" t="s">
        <v>252</v>
      </c>
      <c r="D276" s="7" t="s">
        <v>21</v>
      </c>
      <c r="E276" s="18">
        <v>0</v>
      </c>
      <c r="F276" s="18">
        <v>0</v>
      </c>
      <c r="G276" s="18">
        <v>9364875.8200000003</v>
      </c>
      <c r="H276" s="37">
        <v>0</v>
      </c>
      <c r="I276" s="45">
        <f t="shared" si="4"/>
        <v>0</v>
      </c>
    </row>
    <row r="277" spans="1:9" ht="31.5" x14ac:dyDescent="0.2">
      <c r="A277" s="27" t="s">
        <v>87</v>
      </c>
      <c r="B277" s="17" t="s">
        <v>396</v>
      </c>
      <c r="C277" s="28" t="s">
        <v>284</v>
      </c>
      <c r="D277" s="17" t="s">
        <v>113</v>
      </c>
      <c r="E277" s="18">
        <v>2389512.69</v>
      </c>
      <c r="F277" s="18">
        <v>401076.65</v>
      </c>
      <c r="G277" s="18">
        <v>385651.05</v>
      </c>
      <c r="H277" s="37">
        <v>16.78</v>
      </c>
      <c r="I277" s="45">
        <f t="shared" si="4"/>
        <v>103.99988538861751</v>
      </c>
    </row>
    <row r="278" spans="1:9" ht="45" customHeight="1" x14ac:dyDescent="0.2">
      <c r="A278" s="27" t="s">
        <v>0</v>
      </c>
      <c r="B278" s="17" t="s">
        <v>396</v>
      </c>
      <c r="C278" s="28" t="s">
        <v>0</v>
      </c>
      <c r="D278" s="17" t="s">
        <v>21</v>
      </c>
      <c r="E278" s="18">
        <v>50000</v>
      </c>
      <c r="F278" s="18">
        <v>7200</v>
      </c>
      <c r="G278" s="18">
        <v>10800</v>
      </c>
      <c r="H278" s="37">
        <v>14.4</v>
      </c>
      <c r="I278" s="45">
        <f t="shared" si="4"/>
        <v>66.666666666666657</v>
      </c>
    </row>
    <row r="279" spans="1:9" hidden="1" x14ac:dyDescent="0.2">
      <c r="A279" s="19" t="s">
        <v>0</v>
      </c>
      <c r="B279" s="4" t="s">
        <v>0</v>
      </c>
      <c r="C279" s="4" t="s">
        <v>0</v>
      </c>
      <c r="D279" s="4" t="s">
        <v>0</v>
      </c>
      <c r="E279" s="4" t="s">
        <v>0</v>
      </c>
      <c r="F279" s="4" t="s">
        <v>0</v>
      </c>
      <c r="G279" s="20"/>
      <c r="H279" s="38" t="s">
        <v>0</v>
      </c>
      <c r="I279" s="45" t="e">
        <f t="shared" si="4"/>
        <v>#VALUE!</v>
      </c>
    </row>
    <row r="280" spans="1:9" x14ac:dyDescent="0.2">
      <c r="A280" s="27" t="s">
        <v>87</v>
      </c>
      <c r="B280" s="17" t="s">
        <v>19</v>
      </c>
      <c r="C280" s="28" t="s">
        <v>284</v>
      </c>
      <c r="D280" s="17" t="s">
        <v>113</v>
      </c>
      <c r="E280" s="18">
        <v>19921799</v>
      </c>
      <c r="F280" s="18">
        <v>4097386.24</v>
      </c>
      <c r="G280" s="18">
        <v>3353351.17</v>
      </c>
      <c r="H280" s="37">
        <v>20.57</v>
      </c>
      <c r="I280" s="45">
        <f t="shared" si="4"/>
        <v>122.18780653384418</v>
      </c>
    </row>
    <row r="281" spans="1:9" x14ac:dyDescent="0.2">
      <c r="A281" s="27" t="s">
        <v>0</v>
      </c>
      <c r="B281" s="17" t="s">
        <v>19</v>
      </c>
      <c r="C281" s="28" t="s">
        <v>0</v>
      </c>
      <c r="D281" s="17" t="s">
        <v>21</v>
      </c>
      <c r="E281" s="18">
        <v>1900000</v>
      </c>
      <c r="F281" s="18">
        <v>187767.75</v>
      </c>
      <c r="G281" s="18">
        <v>348967.43</v>
      </c>
      <c r="H281" s="37">
        <v>9.8800000000000008</v>
      </c>
      <c r="I281" s="45">
        <f t="shared" si="4"/>
        <v>53.806669006331056</v>
      </c>
    </row>
    <row r="282" spans="1:9" x14ac:dyDescent="0.2">
      <c r="A282" s="27" t="s">
        <v>0</v>
      </c>
      <c r="B282" s="17" t="s">
        <v>19</v>
      </c>
      <c r="C282" s="28" t="s">
        <v>0</v>
      </c>
      <c r="D282" s="17" t="s">
        <v>36</v>
      </c>
      <c r="E282" s="18">
        <v>23631468</v>
      </c>
      <c r="F282" s="18">
        <v>7016258.25</v>
      </c>
      <c r="G282" s="18">
        <v>5639357.6799999997</v>
      </c>
      <c r="H282" s="37">
        <v>29.69</v>
      </c>
      <c r="I282" s="45">
        <f t="shared" si="4"/>
        <v>124.41591131704914</v>
      </c>
    </row>
    <row r="283" spans="1:9" x14ac:dyDescent="0.2">
      <c r="A283" s="27" t="s">
        <v>0</v>
      </c>
      <c r="B283" s="17" t="s">
        <v>19</v>
      </c>
      <c r="C283" s="28" t="s">
        <v>0</v>
      </c>
      <c r="D283" s="17" t="s">
        <v>114</v>
      </c>
      <c r="E283" s="18">
        <v>155000</v>
      </c>
      <c r="F283" s="18">
        <v>3350</v>
      </c>
      <c r="G283" s="18">
        <v>18452</v>
      </c>
      <c r="H283" s="37">
        <v>2.16</v>
      </c>
      <c r="I283" s="45">
        <f t="shared" si="4"/>
        <v>18.155213526988945</v>
      </c>
    </row>
    <row r="284" spans="1:9" hidden="1" x14ac:dyDescent="0.2">
      <c r="A284" s="19" t="s">
        <v>0</v>
      </c>
      <c r="B284" s="4" t="s">
        <v>0</v>
      </c>
      <c r="C284" s="4" t="s">
        <v>0</v>
      </c>
      <c r="D284" s="4" t="s">
        <v>0</v>
      </c>
      <c r="E284" s="4" t="s">
        <v>0</v>
      </c>
      <c r="F284" s="4" t="s">
        <v>0</v>
      </c>
      <c r="G284" s="20"/>
      <c r="H284" s="38" t="s">
        <v>0</v>
      </c>
      <c r="I284" s="45" t="e">
        <f t="shared" si="4"/>
        <v>#VALUE!</v>
      </c>
    </row>
    <row r="285" spans="1:9" ht="31.5" x14ac:dyDescent="0.2">
      <c r="A285" s="27" t="s">
        <v>111</v>
      </c>
      <c r="B285" s="17" t="s">
        <v>396</v>
      </c>
      <c r="C285" s="28" t="s">
        <v>300</v>
      </c>
      <c r="D285" s="17" t="s">
        <v>113</v>
      </c>
      <c r="E285" s="18">
        <v>6881805</v>
      </c>
      <c r="F285" s="18">
        <v>1211969.3</v>
      </c>
      <c r="G285" s="18">
        <v>1085450.8600000001</v>
      </c>
      <c r="H285" s="37">
        <v>17.61</v>
      </c>
      <c r="I285" s="45">
        <f t="shared" si="4"/>
        <v>111.65584225526339</v>
      </c>
    </row>
    <row r="286" spans="1:9" ht="31.5" x14ac:dyDescent="0.2">
      <c r="A286" s="27" t="s">
        <v>0</v>
      </c>
      <c r="B286" s="17" t="s">
        <v>396</v>
      </c>
      <c r="C286" s="28" t="s">
        <v>0</v>
      </c>
      <c r="D286" s="17" t="s">
        <v>21</v>
      </c>
      <c r="E286" s="18">
        <v>100000</v>
      </c>
      <c r="F286" s="18">
        <v>13020</v>
      </c>
      <c r="G286" s="18">
        <v>13000</v>
      </c>
      <c r="H286" s="37">
        <v>13.02</v>
      </c>
      <c r="I286" s="45">
        <f t="shared" si="4"/>
        <v>100.15384615384615</v>
      </c>
    </row>
    <row r="287" spans="1:9" x14ac:dyDescent="0.2">
      <c r="A287" s="19" t="s">
        <v>0</v>
      </c>
      <c r="B287" s="26" t="s">
        <v>299</v>
      </c>
      <c r="C287" s="4" t="s">
        <v>0</v>
      </c>
      <c r="D287" s="17">
        <v>850</v>
      </c>
      <c r="E287" s="18">
        <v>0</v>
      </c>
      <c r="F287" s="18">
        <v>0</v>
      </c>
      <c r="G287" s="18">
        <v>250</v>
      </c>
      <c r="H287" s="37">
        <v>0</v>
      </c>
      <c r="I287" s="45">
        <f t="shared" si="4"/>
        <v>0</v>
      </c>
    </row>
    <row r="288" spans="1:9" x14ac:dyDescent="0.2">
      <c r="A288" s="27" t="s">
        <v>253</v>
      </c>
      <c r="B288" s="17" t="s">
        <v>25</v>
      </c>
      <c r="C288" s="28" t="s">
        <v>254</v>
      </c>
      <c r="D288" s="17" t="s">
        <v>21</v>
      </c>
      <c r="E288" s="18">
        <v>24306928.149999999</v>
      </c>
      <c r="F288" s="18">
        <v>4386143.96</v>
      </c>
      <c r="G288" s="18">
        <v>795000</v>
      </c>
      <c r="H288" s="37">
        <v>18.04</v>
      </c>
      <c r="I288" s="45">
        <f t="shared" si="4"/>
        <v>551.71622138364785</v>
      </c>
    </row>
    <row r="289" spans="1:9" x14ac:dyDescent="0.2">
      <c r="A289" s="27" t="s">
        <v>0</v>
      </c>
      <c r="B289" s="17" t="s">
        <v>25</v>
      </c>
      <c r="C289" s="28" t="s">
        <v>0</v>
      </c>
      <c r="D289" s="17" t="s">
        <v>74</v>
      </c>
      <c r="E289" s="18">
        <v>2538880</v>
      </c>
      <c r="F289" s="18">
        <v>2538880</v>
      </c>
      <c r="G289" s="18">
        <v>952080</v>
      </c>
      <c r="H289" s="37">
        <v>100</v>
      </c>
      <c r="I289" s="45">
        <f t="shared" si="4"/>
        <v>266.66666666666663</v>
      </c>
    </row>
    <row r="290" spans="1:9" x14ac:dyDescent="0.2">
      <c r="A290" s="27" t="s">
        <v>0</v>
      </c>
      <c r="B290" s="17" t="s">
        <v>25</v>
      </c>
      <c r="C290" s="28" t="s">
        <v>0</v>
      </c>
      <c r="D290" s="17">
        <v>810</v>
      </c>
      <c r="E290" s="18">
        <v>0</v>
      </c>
      <c r="F290" s="18">
        <v>0</v>
      </c>
      <c r="G290" s="18">
        <v>6622.96</v>
      </c>
      <c r="H290" s="37">
        <v>0</v>
      </c>
      <c r="I290" s="45">
        <f t="shared" si="4"/>
        <v>0</v>
      </c>
    </row>
    <row r="291" spans="1:9" x14ac:dyDescent="0.2">
      <c r="A291" s="19" t="s">
        <v>0</v>
      </c>
      <c r="B291" s="17" t="s">
        <v>25</v>
      </c>
      <c r="C291" s="4" t="s">
        <v>0</v>
      </c>
      <c r="D291" s="17" t="s">
        <v>277</v>
      </c>
      <c r="E291" s="18">
        <v>1320191.8500000001</v>
      </c>
      <c r="F291" s="18">
        <v>0</v>
      </c>
      <c r="G291" s="18">
        <v>0</v>
      </c>
      <c r="H291" s="37">
        <v>0</v>
      </c>
      <c r="I291" s="45">
        <v>0</v>
      </c>
    </row>
    <row r="292" spans="1:9" ht="141.75" x14ac:dyDescent="0.2">
      <c r="A292" s="16" t="s">
        <v>255</v>
      </c>
      <c r="B292" s="17" t="s">
        <v>25</v>
      </c>
      <c r="C292" s="17" t="s">
        <v>256</v>
      </c>
      <c r="D292" s="17" t="s">
        <v>21</v>
      </c>
      <c r="E292" s="18">
        <v>1237200</v>
      </c>
      <c r="F292" s="18">
        <v>75800</v>
      </c>
      <c r="G292" s="18">
        <v>0</v>
      </c>
      <c r="H292" s="37">
        <v>6.13</v>
      </c>
      <c r="I292" s="45">
        <v>0</v>
      </c>
    </row>
    <row r="293" spans="1:9" hidden="1" x14ac:dyDescent="0.2">
      <c r="A293" s="19" t="s">
        <v>0</v>
      </c>
      <c r="B293" s="4" t="s">
        <v>0</v>
      </c>
      <c r="C293" s="4" t="s">
        <v>0</v>
      </c>
      <c r="D293" s="4" t="s">
        <v>0</v>
      </c>
      <c r="E293" s="4" t="s">
        <v>0</v>
      </c>
      <c r="F293" s="4" t="s">
        <v>0</v>
      </c>
      <c r="G293" s="20"/>
      <c r="H293" s="38" t="s">
        <v>0</v>
      </c>
      <c r="I293" s="45" t="e">
        <f t="shared" si="4"/>
        <v>#VALUE!</v>
      </c>
    </row>
    <row r="294" spans="1:9" x14ac:dyDescent="0.2">
      <c r="A294" s="27" t="s">
        <v>388</v>
      </c>
      <c r="B294" s="17" t="s">
        <v>25</v>
      </c>
      <c r="C294" s="28" t="s">
        <v>275</v>
      </c>
      <c r="D294" s="17" t="s">
        <v>276</v>
      </c>
      <c r="E294" s="18">
        <v>114936</v>
      </c>
      <c r="F294" s="18">
        <v>64311</v>
      </c>
      <c r="G294" s="18">
        <v>43500</v>
      </c>
      <c r="H294" s="37">
        <v>55.95</v>
      </c>
      <c r="I294" s="45">
        <f t="shared" si="4"/>
        <v>147.84137931034482</v>
      </c>
    </row>
    <row r="295" spans="1:9" x14ac:dyDescent="0.2">
      <c r="A295" s="27" t="s">
        <v>0</v>
      </c>
      <c r="B295" s="17" t="s">
        <v>25</v>
      </c>
      <c r="C295" s="28" t="s">
        <v>0</v>
      </c>
      <c r="D295" s="17" t="s">
        <v>114</v>
      </c>
      <c r="E295" s="18">
        <v>10991921.539999999</v>
      </c>
      <c r="F295" s="18">
        <v>5016979</v>
      </c>
      <c r="G295" s="18">
        <v>50000</v>
      </c>
      <c r="H295" s="37">
        <v>45.64</v>
      </c>
      <c r="I295" s="45">
        <f t="shared" si="4"/>
        <v>10033.958000000001</v>
      </c>
    </row>
    <row r="296" spans="1:9" hidden="1" x14ac:dyDescent="0.2">
      <c r="A296" s="19" t="s">
        <v>0</v>
      </c>
      <c r="B296" s="4" t="s">
        <v>0</v>
      </c>
      <c r="C296" s="4" t="s">
        <v>0</v>
      </c>
      <c r="D296" s="4" t="s">
        <v>0</v>
      </c>
      <c r="E296" s="4" t="s">
        <v>0</v>
      </c>
      <c r="F296" s="4" t="s">
        <v>0</v>
      </c>
      <c r="G296" s="20"/>
      <c r="H296" s="38" t="s">
        <v>0</v>
      </c>
      <c r="I296" s="45" t="e">
        <f t="shared" si="4"/>
        <v>#VALUE!</v>
      </c>
    </row>
    <row r="297" spans="1:9" ht="78.75" x14ac:dyDescent="0.2">
      <c r="A297" s="16" t="s">
        <v>257</v>
      </c>
      <c r="B297" s="17" t="s">
        <v>25</v>
      </c>
      <c r="C297" s="17" t="s">
        <v>258</v>
      </c>
      <c r="D297" s="17" t="s">
        <v>21</v>
      </c>
      <c r="E297" s="18">
        <v>5693000</v>
      </c>
      <c r="F297" s="18">
        <v>52200</v>
      </c>
      <c r="G297" s="18">
        <v>0</v>
      </c>
      <c r="H297" s="37">
        <v>0.92</v>
      </c>
      <c r="I297" s="45">
        <v>0</v>
      </c>
    </row>
    <row r="298" spans="1:9" hidden="1" x14ac:dyDescent="0.2">
      <c r="A298" s="19" t="s">
        <v>0</v>
      </c>
      <c r="B298" s="4" t="s">
        <v>0</v>
      </c>
      <c r="C298" s="4" t="s">
        <v>0</v>
      </c>
      <c r="D298" s="4" t="s">
        <v>0</v>
      </c>
      <c r="E298" s="4" t="s">
        <v>0</v>
      </c>
      <c r="F298" s="4" t="s">
        <v>0</v>
      </c>
      <c r="G298" s="20"/>
      <c r="H298" s="38" t="s">
        <v>0</v>
      </c>
      <c r="I298" s="45" t="e">
        <f t="shared" si="4"/>
        <v>#VALUE!</v>
      </c>
    </row>
    <row r="299" spans="1:9" ht="110.25" x14ac:dyDescent="0.2">
      <c r="A299" s="16" t="s">
        <v>271</v>
      </c>
      <c r="B299" s="17" t="s">
        <v>25</v>
      </c>
      <c r="C299" s="17" t="s">
        <v>272</v>
      </c>
      <c r="D299" s="17" t="s">
        <v>86</v>
      </c>
      <c r="E299" s="18">
        <v>4462100</v>
      </c>
      <c r="F299" s="18">
        <v>1123744.8</v>
      </c>
      <c r="G299" s="18">
        <v>1130128.83</v>
      </c>
      <c r="H299" s="37">
        <v>25.18</v>
      </c>
      <c r="I299" s="45">
        <f t="shared" si="4"/>
        <v>99.435105995835897</v>
      </c>
    </row>
    <row r="300" spans="1:9" hidden="1" x14ac:dyDescent="0.2">
      <c r="A300" s="19" t="s">
        <v>0</v>
      </c>
      <c r="B300" s="4" t="s">
        <v>0</v>
      </c>
      <c r="C300" s="4" t="s">
        <v>0</v>
      </c>
      <c r="D300" s="4" t="s">
        <v>0</v>
      </c>
      <c r="E300" s="4" t="s">
        <v>0</v>
      </c>
      <c r="F300" s="4" t="s">
        <v>0</v>
      </c>
      <c r="G300" s="20"/>
      <c r="H300" s="38" t="s">
        <v>0</v>
      </c>
      <c r="I300" s="45" t="e">
        <f t="shared" si="4"/>
        <v>#VALUE!</v>
      </c>
    </row>
    <row r="301" spans="1:9" ht="31.5" x14ac:dyDescent="0.2">
      <c r="A301" s="16" t="s">
        <v>259</v>
      </c>
      <c r="B301" s="17" t="s">
        <v>25</v>
      </c>
      <c r="C301" s="17" t="s">
        <v>260</v>
      </c>
      <c r="D301" s="17" t="s">
        <v>21</v>
      </c>
      <c r="E301" s="18">
        <v>2500000</v>
      </c>
      <c r="F301" s="18">
        <v>2075390.55</v>
      </c>
      <c r="G301" s="18">
        <v>1730424.84</v>
      </c>
      <c r="H301" s="37">
        <v>83.02</v>
      </c>
      <c r="I301" s="45">
        <f t="shared" si="4"/>
        <v>119.93531888966642</v>
      </c>
    </row>
    <row r="302" spans="1:9" hidden="1" x14ac:dyDescent="0.2">
      <c r="A302" s="19" t="s">
        <v>0</v>
      </c>
      <c r="B302" s="4" t="s">
        <v>0</v>
      </c>
      <c r="C302" s="4" t="s">
        <v>0</v>
      </c>
      <c r="D302" s="4" t="s">
        <v>0</v>
      </c>
      <c r="E302" s="4" t="s">
        <v>0</v>
      </c>
      <c r="F302" s="4" t="s">
        <v>0</v>
      </c>
      <c r="G302" s="20"/>
      <c r="H302" s="38" t="s">
        <v>0</v>
      </c>
      <c r="I302" s="45" t="e">
        <f t="shared" si="4"/>
        <v>#VALUE!</v>
      </c>
    </row>
    <row r="303" spans="1:9" ht="31.5" x14ac:dyDescent="0.2">
      <c r="A303" s="16" t="s">
        <v>259</v>
      </c>
      <c r="B303" s="17" t="s">
        <v>19</v>
      </c>
      <c r="C303" s="17" t="s">
        <v>260</v>
      </c>
      <c r="D303" s="17" t="s">
        <v>21</v>
      </c>
      <c r="E303" s="18">
        <v>6000000</v>
      </c>
      <c r="F303" s="18">
        <v>1416720.87</v>
      </c>
      <c r="G303" s="18">
        <v>1680191.43</v>
      </c>
      <c r="H303" s="37">
        <v>23.61</v>
      </c>
      <c r="I303" s="45">
        <f t="shared" si="4"/>
        <v>84.319015363624388</v>
      </c>
    </row>
    <row r="304" spans="1:9" hidden="1" x14ac:dyDescent="0.2">
      <c r="A304" s="19" t="s">
        <v>0</v>
      </c>
      <c r="B304" s="4" t="s">
        <v>0</v>
      </c>
      <c r="C304" s="4" t="s">
        <v>0</v>
      </c>
      <c r="D304" s="4" t="s">
        <v>0</v>
      </c>
      <c r="E304" s="4" t="s">
        <v>0</v>
      </c>
      <c r="F304" s="4" t="s">
        <v>0</v>
      </c>
      <c r="G304" s="20"/>
      <c r="H304" s="38" t="s">
        <v>0</v>
      </c>
      <c r="I304" s="45" t="e">
        <f t="shared" si="4"/>
        <v>#VALUE!</v>
      </c>
    </row>
    <row r="305" spans="1:9" ht="47.25" x14ac:dyDescent="0.2">
      <c r="A305" s="16" t="s">
        <v>285</v>
      </c>
      <c r="B305" s="17" t="s">
        <v>19</v>
      </c>
      <c r="C305" s="17" t="s">
        <v>286</v>
      </c>
      <c r="D305" s="17" t="s">
        <v>21</v>
      </c>
      <c r="E305" s="18">
        <v>8847112.4000000004</v>
      </c>
      <c r="F305" s="18">
        <v>2141336.7799999998</v>
      </c>
      <c r="G305" s="18">
        <v>1544208.61</v>
      </c>
      <c r="H305" s="37">
        <v>24.2</v>
      </c>
      <c r="I305" s="45">
        <f t="shared" si="4"/>
        <v>138.66887971826552</v>
      </c>
    </row>
    <row r="306" spans="1:9" hidden="1" x14ac:dyDescent="0.2">
      <c r="A306" s="19" t="s">
        <v>0</v>
      </c>
      <c r="B306" s="4" t="s">
        <v>0</v>
      </c>
      <c r="C306" s="4" t="s">
        <v>0</v>
      </c>
      <c r="D306" s="4" t="s">
        <v>0</v>
      </c>
      <c r="E306" s="4" t="s">
        <v>0</v>
      </c>
      <c r="F306" s="4" t="s">
        <v>0</v>
      </c>
      <c r="G306" s="20"/>
      <c r="H306" s="38" t="s">
        <v>0</v>
      </c>
      <c r="I306" s="45" t="e">
        <f t="shared" si="4"/>
        <v>#VALUE!</v>
      </c>
    </row>
    <row r="307" spans="1:9" ht="31.5" x14ac:dyDescent="0.2">
      <c r="A307" s="16" t="s">
        <v>287</v>
      </c>
      <c r="B307" s="17" t="s">
        <v>19</v>
      </c>
      <c r="C307" s="17" t="s">
        <v>288</v>
      </c>
      <c r="D307" s="17" t="s">
        <v>21</v>
      </c>
      <c r="E307" s="18">
        <v>3900000</v>
      </c>
      <c r="F307" s="18">
        <v>0</v>
      </c>
      <c r="G307" s="18">
        <v>0</v>
      </c>
      <c r="H307" s="37">
        <v>0</v>
      </c>
      <c r="I307" s="45">
        <v>0</v>
      </c>
    </row>
    <row r="308" spans="1:9" hidden="1" x14ac:dyDescent="0.2">
      <c r="A308" s="19" t="s">
        <v>0</v>
      </c>
      <c r="B308" s="4" t="s">
        <v>0</v>
      </c>
      <c r="C308" s="4" t="s">
        <v>0</v>
      </c>
      <c r="D308" s="4" t="s">
        <v>0</v>
      </c>
      <c r="E308" s="4" t="s">
        <v>0</v>
      </c>
      <c r="F308" s="4" t="s">
        <v>0</v>
      </c>
      <c r="G308" s="20"/>
      <c r="H308" s="38" t="s">
        <v>0</v>
      </c>
      <c r="I308" s="45" t="e">
        <f t="shared" si="4"/>
        <v>#VALUE!</v>
      </c>
    </row>
    <row r="309" spans="1:9" ht="81.75" customHeight="1" x14ac:dyDescent="0.2">
      <c r="A309" s="16" t="s">
        <v>389</v>
      </c>
      <c r="B309" s="17" t="s">
        <v>19</v>
      </c>
      <c r="C309" s="17" t="s">
        <v>390</v>
      </c>
      <c r="D309" s="17" t="s">
        <v>21</v>
      </c>
      <c r="E309" s="18">
        <v>100000</v>
      </c>
      <c r="F309" s="18">
        <v>0</v>
      </c>
      <c r="G309" s="18">
        <v>0</v>
      </c>
      <c r="H309" s="37">
        <v>0</v>
      </c>
      <c r="I309" s="45">
        <v>0</v>
      </c>
    </row>
    <row r="310" spans="1:9" hidden="1" x14ac:dyDescent="0.2">
      <c r="A310" s="19" t="s">
        <v>0</v>
      </c>
      <c r="B310" s="4" t="s">
        <v>0</v>
      </c>
      <c r="C310" s="4" t="s">
        <v>0</v>
      </c>
      <c r="D310" s="4" t="s">
        <v>0</v>
      </c>
      <c r="E310" s="4" t="s">
        <v>0</v>
      </c>
      <c r="F310" s="4" t="s">
        <v>0</v>
      </c>
      <c r="G310" s="20"/>
      <c r="H310" s="38" t="s">
        <v>0</v>
      </c>
      <c r="I310" s="45" t="e">
        <f t="shared" si="4"/>
        <v>#VALUE!</v>
      </c>
    </row>
    <row r="311" spans="1:9" ht="31.5" x14ac:dyDescent="0.2">
      <c r="A311" s="16" t="s">
        <v>289</v>
      </c>
      <c r="B311" s="17" t="s">
        <v>19</v>
      </c>
      <c r="C311" s="17" t="s">
        <v>290</v>
      </c>
      <c r="D311" s="17" t="s">
        <v>21</v>
      </c>
      <c r="E311" s="18">
        <v>2500000</v>
      </c>
      <c r="F311" s="18">
        <v>119517.78</v>
      </c>
      <c r="G311" s="18">
        <v>0</v>
      </c>
      <c r="H311" s="37">
        <v>4.78</v>
      </c>
      <c r="I311" s="45">
        <v>0</v>
      </c>
    </row>
    <row r="312" spans="1:9" ht="47.25" x14ac:dyDescent="0.2">
      <c r="A312" s="16" t="s">
        <v>261</v>
      </c>
      <c r="B312" s="17" t="s">
        <v>25</v>
      </c>
      <c r="C312" s="17" t="s">
        <v>262</v>
      </c>
      <c r="D312" s="17" t="s">
        <v>21</v>
      </c>
      <c r="E312" s="18">
        <v>600000</v>
      </c>
      <c r="F312" s="18">
        <v>7741.93</v>
      </c>
      <c r="G312" s="18">
        <v>23670</v>
      </c>
      <c r="H312" s="37">
        <v>1.29</v>
      </c>
      <c r="I312" s="45">
        <f t="shared" si="4"/>
        <v>32.707773553020701</v>
      </c>
    </row>
    <row r="313" spans="1:9" x14ac:dyDescent="0.2">
      <c r="A313" s="27" t="s">
        <v>261</v>
      </c>
      <c r="B313" s="17" t="s">
        <v>19</v>
      </c>
      <c r="C313" s="28" t="s">
        <v>262</v>
      </c>
      <c r="D313" s="17" t="s">
        <v>21</v>
      </c>
      <c r="E313" s="18">
        <v>15499600</v>
      </c>
      <c r="F313" s="18">
        <v>2501198.7200000002</v>
      </c>
      <c r="G313" s="18">
        <v>1144997.3600000001</v>
      </c>
      <c r="H313" s="37">
        <v>16.14</v>
      </c>
      <c r="I313" s="45">
        <f t="shared" si="4"/>
        <v>218.4458067222094</v>
      </c>
    </row>
    <row r="314" spans="1:9" ht="34.5" customHeight="1" x14ac:dyDescent="0.2">
      <c r="A314" s="27" t="s">
        <v>0</v>
      </c>
      <c r="B314" s="17" t="s">
        <v>19</v>
      </c>
      <c r="C314" s="28" t="s">
        <v>0</v>
      </c>
      <c r="D314" s="17" t="s">
        <v>36</v>
      </c>
      <c r="E314" s="18">
        <v>144000</v>
      </c>
      <c r="F314" s="18">
        <v>12279.6</v>
      </c>
      <c r="G314" s="18">
        <v>0</v>
      </c>
      <c r="H314" s="37">
        <v>8.5299999999999994</v>
      </c>
      <c r="I314" s="45">
        <v>0</v>
      </c>
    </row>
    <row r="315" spans="1:9" ht="63" x14ac:dyDescent="0.2">
      <c r="A315" s="16" t="s">
        <v>263</v>
      </c>
      <c r="B315" s="17" t="s">
        <v>19</v>
      </c>
      <c r="C315" s="17" t="s">
        <v>264</v>
      </c>
      <c r="D315" s="17" t="s">
        <v>21</v>
      </c>
      <c r="E315" s="18">
        <v>4800000</v>
      </c>
      <c r="F315" s="18">
        <v>0</v>
      </c>
      <c r="G315" s="18">
        <v>0</v>
      </c>
      <c r="H315" s="37">
        <v>0</v>
      </c>
      <c r="I315" s="45">
        <v>0</v>
      </c>
    </row>
    <row r="316" spans="1:9" ht="78.75" x14ac:dyDescent="0.2">
      <c r="A316" s="30" t="s">
        <v>273</v>
      </c>
      <c r="B316" s="17" t="s">
        <v>25</v>
      </c>
      <c r="C316" s="17" t="s">
        <v>274</v>
      </c>
      <c r="D316" s="17" t="s">
        <v>74</v>
      </c>
      <c r="E316" s="18">
        <v>30000</v>
      </c>
      <c r="F316" s="18">
        <v>0</v>
      </c>
      <c r="G316" s="18">
        <v>0</v>
      </c>
      <c r="H316" s="37">
        <v>0</v>
      </c>
      <c r="I316" s="45">
        <v>0</v>
      </c>
    </row>
    <row r="317" spans="1:9" ht="157.5" x14ac:dyDescent="0.2">
      <c r="A317" s="16" t="s">
        <v>297</v>
      </c>
      <c r="B317" s="17" t="s">
        <v>19</v>
      </c>
      <c r="C317" s="17" t="s">
        <v>298</v>
      </c>
      <c r="D317" s="17" t="s">
        <v>43</v>
      </c>
      <c r="E317" s="18">
        <v>477400</v>
      </c>
      <c r="F317" s="18">
        <v>179786.95</v>
      </c>
      <c r="G317" s="18">
        <v>149859.19</v>
      </c>
      <c r="H317" s="37">
        <v>37.659999999999997</v>
      </c>
      <c r="I317" s="45">
        <f t="shared" si="4"/>
        <v>119.97058705575547</v>
      </c>
    </row>
    <row r="318" spans="1:9" ht="63" x14ac:dyDescent="0.2">
      <c r="A318" s="16" t="s">
        <v>281</v>
      </c>
      <c r="B318" s="17" t="s">
        <v>118</v>
      </c>
      <c r="C318" s="17" t="s">
        <v>282</v>
      </c>
      <c r="D318" s="17" t="s">
        <v>283</v>
      </c>
      <c r="E318" s="18">
        <v>50000</v>
      </c>
      <c r="F318" s="18">
        <v>0</v>
      </c>
      <c r="G318" s="18">
        <v>0</v>
      </c>
      <c r="H318" s="37">
        <v>0</v>
      </c>
      <c r="I318" s="45">
        <v>0</v>
      </c>
    </row>
    <row r="319" spans="1:9" ht="63" x14ac:dyDescent="0.2">
      <c r="A319" s="16" t="s">
        <v>295</v>
      </c>
      <c r="B319" s="17" t="s">
        <v>19</v>
      </c>
      <c r="C319" s="17" t="s">
        <v>296</v>
      </c>
      <c r="D319" s="17" t="s">
        <v>36</v>
      </c>
      <c r="E319" s="18">
        <v>3000000</v>
      </c>
      <c r="F319" s="18">
        <v>1395998.16</v>
      </c>
      <c r="G319" s="18">
        <v>1210687.44</v>
      </c>
      <c r="H319" s="37">
        <v>46.53</v>
      </c>
      <c r="I319" s="45">
        <f t="shared" si="4"/>
        <v>115.30623956914926</v>
      </c>
    </row>
    <row r="320" spans="1:9" ht="110.25" x14ac:dyDescent="0.2">
      <c r="A320" s="16" t="s">
        <v>291</v>
      </c>
      <c r="B320" s="17" t="s">
        <v>25</v>
      </c>
      <c r="C320" s="17" t="s">
        <v>292</v>
      </c>
      <c r="D320" s="17" t="s">
        <v>21</v>
      </c>
      <c r="E320" s="18">
        <v>50402.46</v>
      </c>
      <c r="F320" s="18">
        <v>50402.46</v>
      </c>
      <c r="G320" s="18">
        <v>0</v>
      </c>
      <c r="H320" s="37">
        <v>100</v>
      </c>
      <c r="I320" s="45">
        <v>0</v>
      </c>
    </row>
    <row r="321" spans="1:9" ht="110.25" x14ac:dyDescent="0.2">
      <c r="A321" s="16" t="s">
        <v>291</v>
      </c>
      <c r="B321" s="17" t="s">
        <v>19</v>
      </c>
      <c r="C321" s="17" t="s">
        <v>292</v>
      </c>
      <c r="D321" s="17" t="s">
        <v>21</v>
      </c>
      <c r="E321" s="18">
        <v>2889070</v>
      </c>
      <c r="F321" s="18">
        <v>872502.02</v>
      </c>
      <c r="G321" s="18">
        <v>1359539.68</v>
      </c>
      <c r="H321" s="37">
        <v>30.2</v>
      </c>
      <c r="I321" s="45">
        <f t="shared" si="4"/>
        <v>64.176282078063366</v>
      </c>
    </row>
    <row r="322" spans="1:9" ht="63" x14ac:dyDescent="0.2">
      <c r="A322" s="16" t="s">
        <v>293</v>
      </c>
      <c r="B322" s="17" t="s">
        <v>19</v>
      </c>
      <c r="C322" s="17" t="s">
        <v>294</v>
      </c>
      <c r="D322" s="17" t="s">
        <v>21</v>
      </c>
      <c r="E322" s="18">
        <v>550000</v>
      </c>
      <c r="F322" s="18">
        <v>137944.92000000001</v>
      </c>
      <c r="G322" s="18">
        <v>175682.51</v>
      </c>
      <c r="H322" s="37">
        <v>25.08</v>
      </c>
      <c r="I322" s="45">
        <f t="shared" si="4"/>
        <v>78.519438275329748</v>
      </c>
    </row>
    <row r="323" spans="1:9" ht="47.25" x14ac:dyDescent="0.2">
      <c r="A323" s="16" t="s">
        <v>265</v>
      </c>
      <c r="B323" s="17" t="s">
        <v>25</v>
      </c>
      <c r="C323" s="17" t="s">
        <v>266</v>
      </c>
      <c r="D323" s="17" t="s">
        <v>21</v>
      </c>
      <c r="E323" s="18">
        <v>1000000</v>
      </c>
      <c r="F323" s="18">
        <v>292363.11</v>
      </c>
      <c r="G323" s="18">
        <v>337758.8</v>
      </c>
      <c r="H323" s="37">
        <v>29.24</v>
      </c>
      <c r="I323" s="45">
        <f t="shared" si="4"/>
        <v>86.559731382276354</v>
      </c>
    </row>
    <row r="324" spans="1:9" ht="94.5" x14ac:dyDescent="0.2">
      <c r="A324" s="16" t="s">
        <v>267</v>
      </c>
      <c r="B324" s="17" t="s">
        <v>19</v>
      </c>
      <c r="C324" s="17" t="s">
        <v>268</v>
      </c>
      <c r="D324" s="17" t="s">
        <v>21</v>
      </c>
      <c r="E324" s="18">
        <v>800000</v>
      </c>
      <c r="F324" s="18">
        <v>0</v>
      </c>
      <c r="G324" s="18">
        <v>0</v>
      </c>
      <c r="H324" s="37">
        <v>0</v>
      </c>
      <c r="I324" s="45">
        <v>0</v>
      </c>
    </row>
    <row r="325" spans="1:9" ht="47.25" x14ac:dyDescent="0.2">
      <c r="A325" s="16" t="s">
        <v>269</v>
      </c>
      <c r="B325" s="17" t="s">
        <v>25</v>
      </c>
      <c r="C325" s="17" t="s">
        <v>270</v>
      </c>
      <c r="D325" s="17" t="s">
        <v>21</v>
      </c>
      <c r="E325" s="18">
        <v>500000</v>
      </c>
      <c r="F325" s="18">
        <v>0</v>
      </c>
      <c r="G325" s="18">
        <v>0</v>
      </c>
      <c r="H325" s="37">
        <v>0</v>
      </c>
      <c r="I325" s="45">
        <v>0</v>
      </c>
    </row>
    <row r="326" spans="1:9" ht="63" x14ac:dyDescent="0.2">
      <c r="A326" s="13" t="s">
        <v>301</v>
      </c>
      <c r="B326" s="14" t="s">
        <v>12</v>
      </c>
      <c r="C326" s="14" t="s">
        <v>302</v>
      </c>
      <c r="D326" s="14" t="s">
        <v>12</v>
      </c>
      <c r="E326" s="15">
        <v>35431191.240000002</v>
      </c>
      <c r="F326" s="15">
        <v>7166422.7199999997</v>
      </c>
      <c r="G326" s="31">
        <f>G327+G328+G329+G330+G331+G332+G333+G334+G335+G336+G337+G338+G339+G340+G341+G342+G343</f>
        <v>6686877.6599999983</v>
      </c>
      <c r="H326" s="36">
        <v>20.23</v>
      </c>
      <c r="I326" s="45">
        <f t="shared" si="4"/>
        <v>107.17143462738335</v>
      </c>
    </row>
    <row r="327" spans="1:9" ht="94.5" x14ac:dyDescent="0.2">
      <c r="A327" s="16" t="s">
        <v>317</v>
      </c>
      <c r="B327" s="17" t="s">
        <v>25</v>
      </c>
      <c r="C327" s="17" t="s">
        <v>318</v>
      </c>
      <c r="D327" s="17" t="s">
        <v>21</v>
      </c>
      <c r="E327" s="18">
        <v>18787</v>
      </c>
      <c r="F327" s="18">
        <v>0</v>
      </c>
      <c r="G327" s="18">
        <v>0</v>
      </c>
      <c r="H327" s="37">
        <v>0</v>
      </c>
      <c r="I327" s="45">
        <v>0</v>
      </c>
    </row>
    <row r="328" spans="1:9" ht="47.25" x14ac:dyDescent="0.2">
      <c r="A328" s="16" t="s">
        <v>303</v>
      </c>
      <c r="B328" s="17" t="s">
        <v>25</v>
      </c>
      <c r="C328" s="17" t="s">
        <v>304</v>
      </c>
      <c r="D328" s="17" t="s">
        <v>236</v>
      </c>
      <c r="E328" s="18">
        <v>2154869</v>
      </c>
      <c r="F328" s="18">
        <v>416847.46</v>
      </c>
      <c r="G328" s="18">
        <v>462079.01</v>
      </c>
      <c r="H328" s="37">
        <v>19.34</v>
      </c>
      <c r="I328" s="45">
        <f t="shared" si="4"/>
        <v>90.211295250134825</v>
      </c>
    </row>
    <row r="329" spans="1:9" x14ac:dyDescent="0.2">
      <c r="A329" s="27" t="s">
        <v>305</v>
      </c>
      <c r="B329" s="17" t="s">
        <v>25</v>
      </c>
      <c r="C329" s="28" t="s">
        <v>306</v>
      </c>
      <c r="D329" s="17" t="s">
        <v>236</v>
      </c>
      <c r="E329" s="18">
        <v>1637446</v>
      </c>
      <c r="F329" s="18">
        <v>374625.28000000003</v>
      </c>
      <c r="G329" s="18">
        <v>282803.15000000002</v>
      </c>
      <c r="H329" s="37">
        <v>22.88</v>
      </c>
      <c r="I329" s="45">
        <f t="shared" ref="I329:I344" si="5">F329/G329*100</f>
        <v>132.46856691659906</v>
      </c>
    </row>
    <row r="330" spans="1:9" x14ac:dyDescent="0.2">
      <c r="A330" s="27" t="s">
        <v>0</v>
      </c>
      <c r="B330" s="17" t="s">
        <v>25</v>
      </c>
      <c r="C330" s="28" t="s">
        <v>0</v>
      </c>
      <c r="D330" s="17" t="s">
        <v>21</v>
      </c>
      <c r="E330" s="18">
        <v>85931</v>
      </c>
      <c r="F330" s="18">
        <v>76200</v>
      </c>
      <c r="G330" s="18">
        <v>0</v>
      </c>
      <c r="H330" s="37">
        <v>88.68</v>
      </c>
      <c r="I330" s="45">
        <v>0</v>
      </c>
    </row>
    <row r="331" spans="1:9" x14ac:dyDescent="0.2">
      <c r="A331" s="27" t="s">
        <v>307</v>
      </c>
      <c r="B331" s="17" t="s">
        <v>25</v>
      </c>
      <c r="C331" s="28" t="s">
        <v>308</v>
      </c>
      <c r="D331" s="17" t="s">
        <v>236</v>
      </c>
      <c r="E331" s="18">
        <v>1168432</v>
      </c>
      <c r="F331" s="18">
        <v>166995.43</v>
      </c>
      <c r="G331" s="18">
        <v>132128.85999999999</v>
      </c>
      <c r="H331" s="37">
        <v>14.29</v>
      </c>
      <c r="I331" s="45">
        <f t="shared" si="5"/>
        <v>126.38830759608462</v>
      </c>
    </row>
    <row r="332" spans="1:9" x14ac:dyDescent="0.2">
      <c r="A332" s="27" t="s">
        <v>0</v>
      </c>
      <c r="B332" s="17" t="s">
        <v>25</v>
      </c>
      <c r="C332" s="28" t="s">
        <v>0</v>
      </c>
      <c r="D332" s="17" t="s">
        <v>21</v>
      </c>
      <c r="E332" s="18">
        <v>81134</v>
      </c>
      <c r="F332" s="18">
        <v>0</v>
      </c>
      <c r="G332" s="18">
        <v>0</v>
      </c>
      <c r="H332" s="37">
        <v>0</v>
      </c>
      <c r="I332" s="45">
        <v>0</v>
      </c>
    </row>
    <row r="333" spans="1:9" ht="94.5" x14ac:dyDescent="0.2">
      <c r="A333" s="16" t="s">
        <v>323</v>
      </c>
      <c r="B333" s="17" t="s">
        <v>19</v>
      </c>
      <c r="C333" s="17" t="s">
        <v>324</v>
      </c>
      <c r="D333" s="17" t="s">
        <v>21</v>
      </c>
      <c r="E333" s="18">
        <v>2299668.31</v>
      </c>
      <c r="F333" s="18">
        <v>453138.22</v>
      </c>
      <c r="G333" s="18">
        <v>0</v>
      </c>
      <c r="H333" s="37">
        <v>19.7</v>
      </c>
      <c r="I333" s="45">
        <v>0</v>
      </c>
    </row>
    <row r="334" spans="1:9" ht="173.25" x14ac:dyDescent="0.2">
      <c r="A334" s="16" t="s">
        <v>319</v>
      </c>
      <c r="B334" s="17" t="s">
        <v>73</v>
      </c>
      <c r="C334" s="17" t="s">
        <v>320</v>
      </c>
      <c r="D334" s="8" t="s">
        <v>400</v>
      </c>
      <c r="E334" s="18">
        <v>23776600.010000002</v>
      </c>
      <c r="F334" s="18">
        <v>4934294.59</v>
      </c>
      <c r="G334" s="18">
        <f>50763.13+5183885.14</f>
        <v>5234648.2699999996</v>
      </c>
      <c r="H334" s="37">
        <v>20.75</v>
      </c>
      <c r="I334" s="45">
        <f t="shared" si="5"/>
        <v>94.262199397018904</v>
      </c>
    </row>
    <row r="335" spans="1:9" x14ac:dyDescent="0.2">
      <c r="A335" s="27" t="s">
        <v>309</v>
      </c>
      <c r="B335" s="17" t="s">
        <v>25</v>
      </c>
      <c r="C335" s="28" t="s">
        <v>310</v>
      </c>
      <c r="D335" s="17" t="s">
        <v>236</v>
      </c>
      <c r="E335" s="18">
        <v>954623</v>
      </c>
      <c r="F335" s="18">
        <v>174748.22</v>
      </c>
      <c r="G335" s="18">
        <v>157870.56</v>
      </c>
      <c r="H335" s="37">
        <v>18.309999999999999</v>
      </c>
      <c r="I335" s="45">
        <f t="shared" si="5"/>
        <v>110.690821645277</v>
      </c>
    </row>
    <row r="336" spans="1:9" x14ac:dyDescent="0.2">
      <c r="A336" s="27" t="s">
        <v>0</v>
      </c>
      <c r="B336" s="17" t="s">
        <v>25</v>
      </c>
      <c r="C336" s="28" t="s">
        <v>0</v>
      </c>
      <c r="D336" s="17" t="s">
        <v>21</v>
      </c>
      <c r="E336" s="18">
        <v>266326</v>
      </c>
      <c r="F336" s="18">
        <v>2900</v>
      </c>
      <c r="G336" s="18">
        <v>0</v>
      </c>
      <c r="H336" s="37">
        <v>1.0900000000000001</v>
      </c>
      <c r="I336" s="45">
        <v>0</v>
      </c>
    </row>
    <row r="337" spans="1:9" x14ac:dyDescent="0.2">
      <c r="A337" s="27" t="s">
        <v>321</v>
      </c>
      <c r="B337" s="17" t="s">
        <v>19</v>
      </c>
      <c r="C337" s="28" t="s">
        <v>322</v>
      </c>
      <c r="D337" s="17" t="s">
        <v>113</v>
      </c>
      <c r="E337" s="18">
        <v>3937.07</v>
      </c>
      <c r="F337" s="18">
        <v>0</v>
      </c>
      <c r="G337" s="18">
        <v>0</v>
      </c>
      <c r="H337" s="37">
        <v>0</v>
      </c>
      <c r="I337" s="45">
        <v>0</v>
      </c>
    </row>
    <row r="338" spans="1:9" x14ac:dyDescent="0.2">
      <c r="A338" s="27" t="s">
        <v>0</v>
      </c>
      <c r="B338" s="17" t="s">
        <v>19</v>
      </c>
      <c r="C338" s="28" t="s">
        <v>0</v>
      </c>
      <c r="D338" s="17" t="s">
        <v>21</v>
      </c>
      <c r="E338" s="18">
        <v>604.77</v>
      </c>
      <c r="F338" s="18">
        <v>0</v>
      </c>
      <c r="G338" s="18">
        <v>0</v>
      </c>
      <c r="H338" s="37">
        <v>0</v>
      </c>
      <c r="I338" s="45">
        <v>0</v>
      </c>
    </row>
    <row r="339" spans="1:9" ht="189" x14ac:dyDescent="0.2">
      <c r="A339" s="16" t="s">
        <v>311</v>
      </c>
      <c r="B339" s="17" t="s">
        <v>25</v>
      </c>
      <c r="C339" s="17" t="s">
        <v>312</v>
      </c>
      <c r="D339" s="17" t="s">
        <v>236</v>
      </c>
      <c r="E339" s="18">
        <v>3387.08</v>
      </c>
      <c r="F339" s="18">
        <v>0</v>
      </c>
      <c r="G339" s="18">
        <v>0</v>
      </c>
      <c r="H339" s="37">
        <v>0</v>
      </c>
      <c r="I339" s="45">
        <v>0</v>
      </c>
    </row>
    <row r="340" spans="1:9" x14ac:dyDescent="0.2">
      <c r="A340" s="27" t="s">
        <v>313</v>
      </c>
      <c r="B340" s="17" t="s">
        <v>25</v>
      </c>
      <c r="C340" s="28" t="s">
        <v>314</v>
      </c>
      <c r="D340" s="17" t="s">
        <v>236</v>
      </c>
      <c r="E340" s="18">
        <v>2294708</v>
      </c>
      <c r="F340" s="18">
        <v>475023.52</v>
      </c>
      <c r="G340" s="18">
        <v>412597.81</v>
      </c>
      <c r="H340" s="37">
        <v>20.7</v>
      </c>
      <c r="I340" s="45">
        <f t="shared" si="5"/>
        <v>115.12991792176504</v>
      </c>
    </row>
    <row r="341" spans="1:9" x14ac:dyDescent="0.2">
      <c r="A341" s="27" t="s">
        <v>0</v>
      </c>
      <c r="B341" s="17" t="s">
        <v>25</v>
      </c>
      <c r="C341" s="28" t="s">
        <v>0</v>
      </c>
      <c r="D341" s="17" t="s">
        <v>21</v>
      </c>
      <c r="E341" s="18">
        <v>315582</v>
      </c>
      <c r="F341" s="18">
        <v>23650</v>
      </c>
      <c r="G341" s="18">
        <v>0</v>
      </c>
      <c r="H341" s="37">
        <v>7.49</v>
      </c>
      <c r="I341" s="45">
        <v>0</v>
      </c>
    </row>
    <row r="342" spans="1:9" x14ac:dyDescent="0.2">
      <c r="A342" s="27" t="s">
        <v>315</v>
      </c>
      <c r="B342" s="17">
        <v>5</v>
      </c>
      <c r="C342" s="28" t="s">
        <v>316</v>
      </c>
      <c r="D342" s="17" t="s">
        <v>236</v>
      </c>
      <c r="E342" s="18">
        <v>90261</v>
      </c>
      <c r="F342" s="18">
        <v>0</v>
      </c>
      <c r="G342" s="18">
        <v>0</v>
      </c>
      <c r="H342" s="37">
        <v>0</v>
      </c>
      <c r="I342" s="45">
        <v>0</v>
      </c>
    </row>
    <row r="343" spans="1:9" x14ac:dyDescent="0.2">
      <c r="A343" s="27" t="s">
        <v>0</v>
      </c>
      <c r="B343" s="17" t="s">
        <v>25</v>
      </c>
      <c r="C343" s="28" t="s">
        <v>0</v>
      </c>
      <c r="D343" s="17" t="s">
        <v>21</v>
      </c>
      <c r="E343" s="18">
        <v>278895</v>
      </c>
      <c r="F343" s="18">
        <v>68000</v>
      </c>
      <c r="G343" s="18">
        <v>4750</v>
      </c>
      <c r="H343" s="37">
        <v>24.38</v>
      </c>
      <c r="I343" s="45">
        <f t="shared" si="5"/>
        <v>1431.578947368421</v>
      </c>
    </row>
    <row r="344" spans="1:9" x14ac:dyDescent="0.2">
      <c r="A344" s="10" t="s">
        <v>325</v>
      </c>
      <c r="B344" s="11" t="s">
        <v>0</v>
      </c>
      <c r="C344" s="11" t="s">
        <v>0</v>
      </c>
      <c r="D344" s="11" t="s">
        <v>0</v>
      </c>
      <c r="E344" s="12">
        <v>1359331490.1600001</v>
      </c>
      <c r="F344" s="12">
        <v>235957531.12</v>
      </c>
      <c r="G344" s="12">
        <v>226501919.75999999</v>
      </c>
      <c r="H344" s="35">
        <v>17.36</v>
      </c>
      <c r="I344" s="46">
        <f t="shared" si="5"/>
        <v>104.17462746894999</v>
      </c>
    </row>
    <row r="347" spans="1:9" x14ac:dyDescent="0.2">
      <c r="F347" s="3"/>
      <c r="G347" s="3"/>
    </row>
  </sheetData>
  <mergeCells count="47">
    <mergeCell ref="A3:I3"/>
    <mergeCell ref="A95:A96"/>
    <mergeCell ref="C95:C96"/>
    <mergeCell ref="A101:A103"/>
    <mergeCell ref="C101:C103"/>
    <mergeCell ref="A123:A124"/>
    <mergeCell ref="C123:C124"/>
    <mergeCell ref="A126:A127"/>
    <mergeCell ref="C126:C127"/>
    <mergeCell ref="A130:A132"/>
    <mergeCell ref="C130:C132"/>
    <mergeCell ref="A172:A173"/>
    <mergeCell ref="C172:C173"/>
    <mergeCell ref="A234:A236"/>
    <mergeCell ref="C234:C236"/>
    <mergeCell ref="A243:A244"/>
    <mergeCell ref="C243:C244"/>
    <mergeCell ref="A263:A265"/>
    <mergeCell ref="C263:C265"/>
    <mergeCell ref="A267:A269"/>
    <mergeCell ref="C267:C269"/>
    <mergeCell ref="A271:A273"/>
    <mergeCell ref="C271:C273"/>
    <mergeCell ref="A277:A278"/>
    <mergeCell ref="C277:C278"/>
    <mergeCell ref="A280:A283"/>
    <mergeCell ref="C280:C283"/>
    <mergeCell ref="A285:A286"/>
    <mergeCell ref="C285:C286"/>
    <mergeCell ref="A288:A290"/>
    <mergeCell ref="C288:C290"/>
    <mergeCell ref="A294:A295"/>
    <mergeCell ref="C294:C295"/>
    <mergeCell ref="A313:A314"/>
    <mergeCell ref="C313:C314"/>
    <mergeCell ref="A329:A330"/>
    <mergeCell ref="C329:C330"/>
    <mergeCell ref="A340:A341"/>
    <mergeCell ref="C340:C341"/>
    <mergeCell ref="A342:A343"/>
    <mergeCell ref="C342:C343"/>
    <mergeCell ref="A331:A332"/>
    <mergeCell ref="C331:C332"/>
    <mergeCell ref="A335:A336"/>
    <mergeCell ref="C335:C336"/>
    <mergeCell ref="A337:A338"/>
    <mergeCell ref="C337:C3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2025-04-22T07:27:10Z</dcterms:modified>
</cp:coreProperties>
</file>