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5480" windowHeight="8700" tabRatio="775" activeTab="2"/>
  </bookViews>
  <sheets>
    <sheet name="Здравоохранение" sheetId="9" r:id="rId1"/>
    <sheet name="Демография" sheetId="19" r:id="rId2"/>
    <sheet name="Образование" sheetId="10" r:id="rId3"/>
    <sheet name="Культура" sheetId="16" r:id="rId4"/>
    <sheet name="Жилье и горсреда" sheetId="11" r:id="rId5"/>
    <sheet name="Экология" sheetId="12" r:id="rId6"/>
    <sheet name="БКД" sheetId="13" r:id="rId7"/>
    <sheet name="Цифровая экономика" sheetId="15" r:id="rId8"/>
    <sheet name="МСП" sheetId="17" r:id="rId9"/>
    <sheet name="Экспорт" sheetId="18" r:id="rId10"/>
    <sheet name="Производительность труда" sheetId="14" r:id="rId11"/>
  </sheets>
  <definedNames>
    <definedName name="_xlnm.Print_Titles" localSheetId="8">МСП!$12:$13</definedName>
    <definedName name="_xlnm.Print_Titles" localSheetId="7">'Цифровая экономика'!$14:$16</definedName>
    <definedName name="_xlnm.Print_Area" localSheetId="8">МСП!$A$1:$M$128</definedName>
    <definedName name="_xlnm.Print_Area" localSheetId="2">Образование!$A$1:$M$140</definedName>
  </definedNames>
  <calcPr calcId="145621" fullCalcOnLoad="1" calcOnSave="0"/>
</workbook>
</file>

<file path=xl/calcChain.xml><?xml version="1.0" encoding="utf-8"?>
<calcChain xmlns="http://schemas.openxmlformats.org/spreadsheetml/2006/main">
  <c r="M101" i="10"/>
  <c r="G139"/>
  <c r="H139"/>
  <c r="I139"/>
  <c r="J139"/>
  <c r="K139"/>
  <c r="L139"/>
  <c r="G140"/>
  <c r="H140"/>
  <c r="I140"/>
  <c r="J140"/>
  <c r="K140"/>
  <c r="L140"/>
  <c r="H138"/>
  <c r="I138"/>
  <c r="J138"/>
  <c r="K138"/>
  <c r="L138"/>
  <c r="G138"/>
  <c r="M73"/>
  <c r="M74"/>
  <c r="M75"/>
  <c r="H72"/>
  <c r="I72"/>
  <c r="J72"/>
  <c r="K72"/>
  <c r="L72"/>
  <c r="G72"/>
  <c r="M72"/>
  <c r="M71"/>
  <c r="M69"/>
  <c r="M70"/>
  <c r="M68"/>
  <c r="H68"/>
  <c r="I68"/>
  <c r="J68"/>
  <c r="K68"/>
  <c r="L68"/>
  <c r="G68"/>
  <c r="M65"/>
  <c r="M66"/>
  <c r="M67"/>
  <c r="M61"/>
  <c r="M62"/>
  <c r="M63"/>
  <c r="M64"/>
  <c r="H64"/>
  <c r="I64"/>
  <c r="J64"/>
  <c r="K64"/>
  <c r="L64"/>
  <c r="G64"/>
  <c r="M60"/>
  <c r="H60"/>
  <c r="I60"/>
  <c r="J60"/>
  <c r="K60"/>
  <c r="L60"/>
  <c r="G60"/>
  <c r="M56"/>
  <c r="H56"/>
  <c r="I56"/>
  <c r="J56"/>
  <c r="K56"/>
  <c r="L56"/>
  <c r="G56"/>
  <c r="M126"/>
  <c r="M127"/>
  <c r="M128"/>
  <c r="M125"/>
  <c r="H125"/>
  <c r="I125"/>
  <c r="J125"/>
  <c r="K125"/>
  <c r="L125"/>
  <c r="G125"/>
  <c r="M78"/>
  <c r="M79"/>
  <c r="M80"/>
  <c r="M77"/>
  <c r="H77"/>
  <c r="I77"/>
  <c r="J77"/>
  <c r="K77"/>
  <c r="L77"/>
  <c r="G77"/>
  <c r="M86"/>
  <c r="M87"/>
  <c r="M88"/>
  <c r="M85"/>
  <c r="H85"/>
  <c r="I85"/>
  <c r="J85"/>
  <c r="K85"/>
  <c r="L85"/>
  <c r="G85"/>
  <c r="M97"/>
  <c r="M100"/>
  <c r="M102"/>
  <c r="H99"/>
  <c r="I99"/>
  <c r="J99"/>
  <c r="K99"/>
  <c r="L99"/>
  <c r="G99"/>
  <c r="M95"/>
  <c r="H95"/>
  <c r="I95"/>
  <c r="J95"/>
  <c r="K95"/>
  <c r="L95"/>
  <c r="G95"/>
  <c r="M111"/>
  <c r="M109"/>
  <c r="M110"/>
  <c r="M108"/>
  <c r="H108"/>
  <c r="I108"/>
  <c r="J108"/>
  <c r="K108"/>
  <c r="L108"/>
  <c r="G108"/>
  <c r="G137"/>
  <c r="M138"/>
  <c r="J137"/>
  <c r="L137"/>
  <c r="I137"/>
  <c r="H116"/>
  <c r="I116"/>
  <c r="J116"/>
  <c r="K116"/>
  <c r="L116"/>
  <c r="M116"/>
  <c r="G116"/>
  <c r="I255" i="19"/>
  <c r="I253"/>
  <c r="M222"/>
  <c r="H253"/>
  <c r="H252"/>
  <c r="J253"/>
  <c r="J252"/>
  <c r="K253"/>
  <c r="K252"/>
  <c r="L253"/>
  <c r="L252"/>
  <c r="G253"/>
  <c r="G252"/>
  <c r="I254"/>
  <c r="I252"/>
  <c r="J254"/>
  <c r="K254"/>
  <c r="L254"/>
  <c r="H254"/>
  <c r="G254"/>
  <c r="M254"/>
  <c r="J255"/>
  <c r="K255"/>
  <c r="L255"/>
  <c r="H255"/>
  <c r="G255"/>
  <c r="M255"/>
  <c r="M228"/>
  <c r="M229"/>
  <c r="M230"/>
  <c r="M227"/>
  <c r="M216"/>
  <c r="M217"/>
  <c r="M218"/>
  <c r="M219"/>
  <c r="M220"/>
  <c r="M221"/>
  <c r="M215"/>
  <c r="M235"/>
  <c r="M232"/>
  <c r="M233"/>
  <c r="M234"/>
  <c r="M236"/>
  <c r="M237"/>
  <c r="M238"/>
  <c r="M231"/>
  <c r="M243"/>
  <c r="M244"/>
  <c r="M245"/>
  <c r="M246"/>
  <c r="M241"/>
  <c r="M242"/>
  <c r="M240"/>
  <c r="M239"/>
  <c r="L248"/>
  <c r="K248"/>
  <c r="J248"/>
  <c r="I248"/>
  <c r="H248"/>
  <c r="G248"/>
  <c r="M248"/>
  <c r="M108" i="16"/>
  <c r="M103"/>
  <c r="M117"/>
  <c r="L117"/>
  <c r="K117"/>
  <c r="J117"/>
  <c r="I117"/>
  <c r="H117"/>
  <c r="G117"/>
  <c r="M107"/>
  <c r="M102"/>
  <c r="M116"/>
  <c r="L116"/>
  <c r="K116"/>
  <c r="J116"/>
  <c r="I116"/>
  <c r="H116"/>
  <c r="G116"/>
  <c r="M106"/>
  <c r="M101"/>
  <c r="M115"/>
  <c r="L115"/>
  <c r="K115"/>
  <c r="J115"/>
  <c r="I115"/>
  <c r="H115"/>
  <c r="G115"/>
  <c r="M110"/>
  <c r="L105"/>
  <c r="K105"/>
  <c r="J105"/>
  <c r="I105"/>
  <c r="H105"/>
  <c r="M105"/>
  <c r="M100"/>
  <c r="M114"/>
  <c r="L110"/>
  <c r="L114"/>
  <c r="K110"/>
  <c r="K114"/>
  <c r="J110"/>
  <c r="J114"/>
  <c r="I110"/>
  <c r="I114"/>
  <c r="H114"/>
  <c r="G114"/>
  <c r="D54"/>
  <c r="D19"/>
  <c r="M41" i="11"/>
  <c r="M40"/>
  <c r="M39"/>
  <c r="M38"/>
  <c r="M37"/>
  <c r="M36"/>
  <c r="M35"/>
  <c r="M34"/>
  <c r="M33"/>
  <c r="M32"/>
  <c r="M31"/>
  <c r="G326" i="15"/>
  <c r="M326"/>
  <c r="G322"/>
  <c r="M322"/>
  <c r="G318"/>
  <c r="M318"/>
  <c r="N57" i="9"/>
  <c r="O57"/>
  <c r="P80"/>
  <c r="Q57"/>
  <c r="R57"/>
  <c r="S83"/>
  <c r="L57"/>
  <c r="M61"/>
  <c r="M60"/>
  <c r="M80"/>
  <c r="M88"/>
  <c r="M84"/>
  <c r="P71"/>
  <c r="M87"/>
  <c r="M83"/>
  <c r="M79"/>
  <c r="M75"/>
  <c r="M71"/>
  <c r="M67"/>
  <c r="M63"/>
  <c r="P72"/>
  <c r="M58"/>
  <c r="M90"/>
  <c r="M86"/>
  <c r="M82"/>
  <c r="M78"/>
  <c r="M74"/>
  <c r="M70"/>
  <c r="M66"/>
  <c r="M62"/>
  <c r="P87"/>
  <c r="M59"/>
  <c r="M89"/>
  <c r="M85"/>
  <c r="M81"/>
  <c r="M77"/>
  <c r="M73"/>
  <c r="M69"/>
  <c r="M65"/>
  <c r="P88"/>
  <c r="S66"/>
  <c r="S77"/>
  <c r="S87"/>
  <c r="S67"/>
  <c r="S78"/>
  <c r="S89"/>
  <c r="P63"/>
  <c r="P79"/>
  <c r="S61"/>
  <c r="S71"/>
  <c r="T71"/>
  <c r="S82"/>
  <c r="P64"/>
  <c r="S62"/>
  <c r="S73"/>
  <c r="P90"/>
  <c r="P86"/>
  <c r="P82"/>
  <c r="P78"/>
  <c r="T78"/>
  <c r="P74"/>
  <c r="P70"/>
  <c r="P66"/>
  <c r="P62"/>
  <c r="T62"/>
  <c r="P89"/>
  <c r="P85"/>
  <c r="P81"/>
  <c r="P77"/>
  <c r="T77"/>
  <c r="P73"/>
  <c r="P69"/>
  <c r="P65"/>
  <c r="P61"/>
  <c r="P59"/>
  <c r="P67"/>
  <c r="P75"/>
  <c r="P83"/>
  <c r="T83"/>
  <c r="P91"/>
  <c r="P60"/>
  <c r="P68"/>
  <c r="P76"/>
  <c r="P84"/>
  <c r="P58"/>
  <c r="S88"/>
  <c r="T88"/>
  <c r="S84"/>
  <c r="S80"/>
  <c r="S76"/>
  <c r="S72"/>
  <c r="S68"/>
  <c r="S64"/>
  <c r="S60"/>
  <c r="S58"/>
  <c r="S63"/>
  <c r="T63"/>
  <c r="S69"/>
  <c r="S74"/>
  <c r="S79"/>
  <c r="S85"/>
  <c r="S90"/>
  <c r="S59"/>
  <c r="S65"/>
  <c r="S70"/>
  <c r="S75"/>
  <c r="S81"/>
  <c r="S86"/>
  <c r="S91"/>
  <c r="T66"/>
  <c r="Z66"/>
  <c r="T82"/>
  <c r="Z82"/>
  <c r="T87"/>
  <c r="W87"/>
  <c r="T67"/>
  <c r="AB67"/>
  <c r="T84"/>
  <c r="V84"/>
  <c r="T79"/>
  <c r="Z79"/>
  <c r="T59"/>
  <c r="AB59"/>
  <c r="T73"/>
  <c r="W73"/>
  <c r="T89"/>
  <c r="AB89"/>
  <c r="T74"/>
  <c r="Y74"/>
  <c r="T90"/>
  <c r="U90"/>
  <c r="V79"/>
  <c r="T58"/>
  <c r="T60"/>
  <c r="V62"/>
  <c r="Z62"/>
  <c r="Y62"/>
  <c r="U62"/>
  <c r="AA62"/>
  <c r="W62"/>
  <c r="AB62"/>
  <c r="X62"/>
  <c r="T75"/>
  <c r="T65"/>
  <c r="T81"/>
  <c r="Y66"/>
  <c r="AB66"/>
  <c r="AA67"/>
  <c r="T69"/>
  <c r="T85"/>
  <c r="T70"/>
  <c r="T86"/>
  <c r="AA66"/>
  <c r="V66"/>
  <c r="AA82"/>
  <c r="V82"/>
  <c r="X82"/>
  <c r="X66"/>
  <c r="U66"/>
  <c r="W67"/>
  <c r="U82"/>
  <c r="W66"/>
  <c r="W89"/>
  <c r="Y73"/>
  <c r="AA79"/>
  <c r="W82"/>
  <c r="Y82"/>
  <c r="AB82"/>
  <c r="W90"/>
  <c r="W59"/>
  <c r="V87"/>
  <c r="U84"/>
  <c r="W74"/>
  <c r="V73"/>
  <c r="Y87"/>
  <c r="X87"/>
  <c r="Z74"/>
  <c r="X73"/>
  <c r="Y79"/>
  <c r="AB87"/>
  <c r="Z87"/>
  <c r="X79"/>
  <c r="AA73"/>
  <c r="Z73"/>
  <c r="W79"/>
  <c r="U87"/>
  <c r="Y67"/>
  <c r="Z67"/>
  <c r="AA90"/>
  <c r="V59"/>
  <c r="X67"/>
  <c r="V67"/>
  <c r="Y90"/>
  <c r="AA59"/>
  <c r="U67"/>
  <c r="W84"/>
  <c r="V90"/>
  <c r="V89"/>
  <c r="X59"/>
  <c r="AA87"/>
  <c r="AA74"/>
  <c r="V74"/>
  <c r="Z84"/>
  <c r="X74"/>
  <c r="U74"/>
  <c r="AA89"/>
  <c r="AB84"/>
  <c r="AB74"/>
  <c r="X89"/>
  <c r="U73"/>
  <c r="AB79"/>
  <c r="X84"/>
  <c r="Y84"/>
  <c r="AB90"/>
  <c r="Z90"/>
  <c r="Y89"/>
  <c r="Z89"/>
  <c r="Y59"/>
  <c r="Z59"/>
  <c r="U79"/>
  <c r="AA84"/>
  <c r="X90"/>
  <c r="U89"/>
  <c r="U59"/>
  <c r="V85"/>
  <c r="Z85"/>
  <c r="W85"/>
  <c r="AB85"/>
  <c r="X85"/>
  <c r="Y85"/>
  <c r="AA85"/>
  <c r="U85"/>
  <c r="V65"/>
  <c r="Z65"/>
  <c r="W65"/>
  <c r="AB65"/>
  <c r="X65"/>
  <c r="Y65"/>
  <c r="U65"/>
  <c r="AA65"/>
  <c r="W58"/>
  <c r="AA58"/>
  <c r="Z58"/>
  <c r="V58"/>
  <c r="AB58"/>
  <c r="X58"/>
  <c r="Y58"/>
  <c r="U58"/>
  <c r="V69"/>
  <c r="Z69"/>
  <c r="W69"/>
  <c r="AB69"/>
  <c r="X69"/>
  <c r="Y69"/>
  <c r="U69"/>
  <c r="AA69"/>
  <c r="V75"/>
  <c r="Z75"/>
  <c r="W75"/>
  <c r="AB75"/>
  <c r="X75"/>
  <c r="Y75"/>
  <c r="AA75"/>
  <c r="U75"/>
  <c r="V86"/>
  <c r="Z86"/>
  <c r="Y86"/>
  <c r="U86"/>
  <c r="AA86"/>
  <c r="AB86"/>
  <c r="W86"/>
  <c r="X86"/>
  <c r="V60"/>
  <c r="Z60"/>
  <c r="Y60"/>
  <c r="U60"/>
  <c r="AA60"/>
  <c r="W60"/>
  <c r="AB60"/>
  <c r="X60"/>
  <c r="V70"/>
  <c r="Z70"/>
  <c r="Y70"/>
  <c r="U70"/>
  <c r="AA70"/>
  <c r="W70"/>
  <c r="AB70"/>
  <c r="X70"/>
  <c r="V81"/>
  <c r="Z81"/>
  <c r="W81"/>
  <c r="AB81"/>
  <c r="X81"/>
  <c r="Y81"/>
  <c r="AA81"/>
  <c r="U81"/>
  <c r="V88"/>
  <c r="Y88"/>
  <c r="AA88"/>
  <c r="X88"/>
  <c r="Z88"/>
  <c r="U88"/>
  <c r="W88"/>
  <c r="AB88"/>
  <c r="V78"/>
  <c r="Y78"/>
  <c r="AA78"/>
  <c r="W78"/>
  <c r="Z78"/>
  <c r="U78"/>
  <c r="AB78"/>
  <c r="X78"/>
  <c r="V71"/>
  <c r="Z71"/>
  <c r="U71"/>
  <c r="AA71"/>
  <c r="AB71"/>
  <c r="X71"/>
  <c r="Y71"/>
  <c r="W71"/>
  <c r="T61"/>
  <c r="M252" i="19"/>
  <c r="Z63" i="9"/>
  <c r="AB63"/>
  <c r="Y63"/>
  <c r="AA63"/>
  <c r="V63"/>
  <c r="W63"/>
  <c r="X63"/>
  <c r="U63"/>
  <c r="V83"/>
  <c r="W83"/>
  <c r="X83"/>
  <c r="Y83"/>
  <c r="Z83"/>
  <c r="AB83"/>
  <c r="U83"/>
  <c r="AA83"/>
  <c r="V77"/>
  <c r="W77"/>
  <c r="X77"/>
  <c r="AA77"/>
  <c r="Z77"/>
  <c r="AB77"/>
  <c r="Y77"/>
  <c r="U77"/>
  <c r="P57"/>
  <c r="T80"/>
  <c r="M338" i="15"/>
  <c r="G338"/>
  <c r="M253" i="19"/>
  <c r="AB73" i="9"/>
  <c r="M91"/>
  <c r="T91"/>
  <c r="M68"/>
  <c r="T68"/>
  <c r="M72"/>
  <c r="T72"/>
  <c r="M64"/>
  <c r="T64"/>
  <c r="M76"/>
  <c r="T76"/>
  <c r="Z64"/>
  <c r="X64"/>
  <c r="Y64"/>
  <c r="AB64"/>
  <c r="U64"/>
  <c r="AA64"/>
  <c r="V64"/>
  <c r="W64"/>
  <c r="U68"/>
  <c r="V68"/>
  <c r="Z68"/>
  <c r="Y68"/>
  <c r="AB68"/>
  <c r="AA68"/>
  <c r="W68"/>
  <c r="X68"/>
  <c r="Z80"/>
  <c r="U80"/>
  <c r="W80"/>
  <c r="AB80"/>
  <c r="V80"/>
  <c r="Y80"/>
  <c r="AA80"/>
  <c r="X80"/>
  <c r="M57"/>
  <c r="V76"/>
  <c r="Y76"/>
  <c r="AA76"/>
  <c r="X76"/>
  <c r="Z76"/>
  <c r="U76"/>
  <c r="W76"/>
  <c r="AB76"/>
  <c r="V72"/>
  <c r="Y72"/>
  <c r="AA72"/>
  <c r="AB72"/>
  <c r="Z72"/>
  <c r="U72"/>
  <c r="W72"/>
  <c r="X72"/>
  <c r="W91"/>
  <c r="V91"/>
  <c r="AB91"/>
  <c r="Y91"/>
  <c r="U91"/>
  <c r="Z91"/>
  <c r="X91"/>
  <c r="AA91"/>
  <c r="V61"/>
  <c r="W61"/>
  <c r="X61"/>
  <c r="U61"/>
  <c r="Z61"/>
  <c r="AB61"/>
  <c r="Y61"/>
  <c r="AA61"/>
  <c r="M99" i="10"/>
  <c r="M140"/>
  <c r="M139"/>
  <c r="K137"/>
  <c r="H137"/>
  <c r="M137"/>
</calcChain>
</file>

<file path=xl/sharedStrings.xml><?xml version="1.0" encoding="utf-8"?>
<sst xmlns="http://schemas.openxmlformats.org/spreadsheetml/2006/main" count="3495" uniqueCount="963">
  <si>
    <r>
      <rPr>
        <u/>
        <sz val="14"/>
        <rFont val="Times New Roman"/>
        <family val="1"/>
        <charset val="204"/>
      </rPr>
      <t>254,6</t>
    </r>
    <r>
      <rPr>
        <sz val="14"/>
        <rFont val="Times New Roman"/>
        <family val="1"/>
        <charset val="204"/>
      </rPr>
      <t xml:space="preserve">
72,1</t>
    </r>
  </si>
  <si>
    <r>
      <rPr>
        <u/>
        <sz val="14"/>
        <rFont val="Times New Roman"/>
        <family val="1"/>
        <charset val="204"/>
      </rPr>
      <t>271,1</t>
    </r>
    <r>
      <rPr>
        <sz val="14"/>
        <rFont val="Times New Roman"/>
        <family val="1"/>
        <charset val="204"/>
      </rPr>
      <t xml:space="preserve">
76,8</t>
    </r>
  </si>
  <si>
    <r>
      <rPr>
        <u/>
        <sz val="14"/>
        <rFont val="Times New Roman"/>
        <family val="1"/>
        <charset val="204"/>
      </rPr>
      <t>76,0</t>
    </r>
    <r>
      <rPr>
        <sz val="14"/>
        <rFont val="Times New Roman"/>
        <family val="1"/>
        <charset val="204"/>
      </rPr>
      <t xml:space="preserve">
54,6</t>
    </r>
  </si>
  <si>
    <r>
      <rPr>
        <u/>
        <sz val="14"/>
        <rFont val="Times New Roman"/>
        <family val="1"/>
        <charset val="204"/>
      </rPr>
      <t>85,2</t>
    </r>
    <r>
      <rPr>
        <sz val="14"/>
        <rFont val="Times New Roman"/>
        <family val="1"/>
        <charset val="204"/>
      </rPr>
      <t xml:space="preserve">
61,2</t>
    </r>
  </si>
  <si>
    <r>
      <rPr>
        <u/>
        <sz val="14"/>
        <rFont val="Times New Roman"/>
        <family val="1"/>
        <charset val="204"/>
      </rPr>
      <t>87,2</t>
    </r>
    <r>
      <rPr>
        <sz val="14"/>
        <rFont val="Times New Roman"/>
        <family val="1"/>
        <charset val="204"/>
      </rPr>
      <t xml:space="preserve">
62,9</t>
    </r>
  </si>
  <si>
    <r>
      <rPr>
        <u/>
        <sz val="14"/>
        <rFont val="Times New Roman"/>
        <family val="1"/>
        <charset val="204"/>
      </rPr>
      <t>93,5</t>
    </r>
    <r>
      <rPr>
        <sz val="14"/>
        <rFont val="Times New Roman"/>
        <family val="1"/>
        <charset val="204"/>
      </rPr>
      <t xml:space="preserve">
67,2</t>
    </r>
  </si>
  <si>
    <r>
      <rPr>
        <u/>
        <sz val="14"/>
        <rFont val="Times New Roman"/>
        <family val="1"/>
        <charset val="204"/>
      </rPr>
      <t>100,3</t>
    </r>
    <r>
      <rPr>
        <sz val="14"/>
        <rFont val="Times New Roman"/>
        <family val="1"/>
        <charset val="204"/>
      </rPr>
      <t xml:space="preserve">
72,1</t>
    </r>
  </si>
  <si>
    <r>
      <rPr>
        <u/>
        <sz val="14"/>
        <rFont val="Times New Roman"/>
        <family val="1"/>
        <charset val="204"/>
      </rPr>
      <t>106,7</t>
    </r>
    <r>
      <rPr>
        <sz val="14"/>
        <rFont val="Times New Roman"/>
        <family val="1"/>
        <charset val="204"/>
      </rPr>
      <t xml:space="preserve">
76,7</t>
    </r>
  </si>
  <si>
    <r>
      <rPr>
        <u/>
        <sz val="14"/>
        <rFont val="Times New Roman"/>
        <family val="1"/>
        <charset val="204"/>
      </rPr>
      <t>112,1</t>
    </r>
    <r>
      <rPr>
        <sz val="14"/>
        <rFont val="Times New Roman"/>
        <family val="1"/>
        <charset val="204"/>
      </rPr>
      <t xml:space="preserve">
80,5</t>
    </r>
  </si>
  <si>
    <r>
      <rPr>
        <u/>
        <sz val="14"/>
        <rFont val="Times New Roman"/>
        <family val="1"/>
        <charset val="204"/>
      </rPr>
      <t>5,9</t>
    </r>
    <r>
      <rPr>
        <sz val="14"/>
        <rFont val="Times New Roman"/>
        <family val="1"/>
        <charset val="204"/>
      </rPr>
      <t xml:space="preserve">
9,0</t>
    </r>
  </si>
  <si>
    <r>
      <rPr>
        <u/>
        <sz val="14"/>
        <rFont val="Times New Roman"/>
        <family val="1"/>
        <charset val="204"/>
      </rPr>
      <t>16,4</t>
    </r>
    <r>
      <rPr>
        <sz val="14"/>
        <rFont val="Times New Roman"/>
        <family val="1"/>
        <charset val="204"/>
      </rPr>
      <t xml:space="preserve">
24,9</t>
    </r>
  </si>
  <si>
    <r>
      <rPr>
        <u/>
        <sz val="14"/>
        <rFont val="Times New Roman"/>
        <family val="1"/>
        <charset val="204"/>
      </rPr>
      <t>103,0</t>
    </r>
    <r>
      <rPr>
        <sz val="14"/>
        <rFont val="Times New Roman"/>
        <family val="1"/>
        <charset val="204"/>
      </rPr>
      <t xml:space="preserve">
43,9</t>
    </r>
  </si>
  <si>
    <r>
      <rPr>
        <u/>
        <sz val="14"/>
        <rFont val="Times New Roman"/>
        <family val="1"/>
        <charset val="204"/>
      </rPr>
      <t>26,5</t>
    </r>
    <r>
      <rPr>
        <sz val="14"/>
        <rFont val="Times New Roman"/>
        <family val="1"/>
        <charset val="204"/>
      </rPr>
      <t xml:space="preserve">
40,2</t>
    </r>
  </si>
  <si>
    <r>
      <rPr>
        <u/>
        <sz val="14"/>
        <rFont val="Times New Roman"/>
        <family val="1"/>
        <charset val="204"/>
      </rPr>
      <t>124,5</t>
    </r>
    <r>
      <rPr>
        <sz val="14"/>
        <rFont val="Times New Roman"/>
        <family val="1"/>
        <charset val="204"/>
      </rPr>
      <t xml:space="preserve">
53,2</t>
    </r>
  </si>
  <si>
    <r>
      <rPr>
        <u/>
        <sz val="14"/>
        <rFont val="Times New Roman"/>
        <family val="1"/>
        <charset val="204"/>
      </rPr>
      <t>140,3</t>
    </r>
    <r>
      <rPr>
        <sz val="14"/>
        <rFont val="Times New Roman"/>
        <family val="1"/>
        <charset val="204"/>
      </rPr>
      <t xml:space="preserve">
59,8</t>
    </r>
  </si>
  <si>
    <r>
      <rPr>
        <u/>
        <sz val="14"/>
        <rFont val="Times New Roman"/>
        <family val="1"/>
        <charset val="204"/>
      </rPr>
      <t>153,9</t>
    </r>
    <r>
      <rPr>
        <sz val="14"/>
        <rFont val="Times New Roman"/>
        <family val="1"/>
        <charset val="204"/>
      </rPr>
      <t xml:space="preserve">
63,6</t>
    </r>
  </si>
  <si>
    <r>
      <rPr>
        <u/>
        <sz val="14"/>
        <rFont val="Times New Roman"/>
        <family val="1"/>
        <charset val="204"/>
      </rPr>
      <t>30,6</t>
    </r>
    <r>
      <rPr>
        <sz val="14"/>
        <rFont val="Times New Roman"/>
        <family val="1"/>
        <charset val="204"/>
      </rPr>
      <t xml:space="preserve">
55,5</t>
    </r>
  </si>
  <si>
    <r>
      <rPr>
        <u/>
        <sz val="14"/>
        <rFont val="Times New Roman"/>
        <family val="1"/>
        <charset val="204"/>
      </rPr>
      <t>168,3</t>
    </r>
    <r>
      <rPr>
        <sz val="14"/>
        <rFont val="Times New Roman"/>
        <family val="1"/>
        <charset val="204"/>
      </rPr>
      <t xml:space="preserve">
71,7</t>
    </r>
  </si>
  <si>
    <r>
      <rPr>
        <u/>
        <sz val="14"/>
        <rFont val="Times New Roman"/>
        <family val="1"/>
        <charset val="204"/>
      </rPr>
      <t>41,3</t>
    </r>
    <r>
      <rPr>
        <sz val="14"/>
        <rFont val="Times New Roman"/>
        <family val="1"/>
        <charset val="204"/>
      </rPr>
      <t xml:space="preserve">
62,7</t>
    </r>
  </si>
  <si>
    <r>
      <rPr>
        <u/>
        <sz val="14"/>
        <rFont val="Times New Roman"/>
        <family val="1"/>
        <charset val="204"/>
      </rPr>
      <t>183,1</t>
    </r>
    <r>
      <rPr>
        <sz val="14"/>
        <rFont val="Times New Roman"/>
        <family val="1"/>
        <charset val="204"/>
      </rPr>
      <t xml:space="preserve">
78,0</t>
    </r>
  </si>
  <si>
    <r>
      <rPr>
        <u/>
        <sz val="14"/>
        <rFont val="Times New Roman"/>
        <family val="1"/>
        <charset val="204"/>
      </rPr>
      <t>47,4</t>
    </r>
    <r>
      <rPr>
        <sz val="14"/>
        <rFont val="Times New Roman"/>
        <family val="1"/>
        <charset val="204"/>
      </rPr>
      <t xml:space="preserve">
71,9</t>
    </r>
  </si>
  <si>
    <r>
      <rPr>
        <u/>
        <sz val="14"/>
        <rFont val="Times New Roman"/>
        <family val="1"/>
        <charset val="204"/>
      </rPr>
      <t>56,1</t>
    </r>
    <r>
      <rPr>
        <sz val="14"/>
        <rFont val="Times New Roman"/>
        <family val="1"/>
        <charset val="204"/>
      </rPr>
      <t xml:space="preserve">
85,1</t>
    </r>
  </si>
  <si>
    <r>
      <rPr>
        <u/>
        <sz val="14"/>
        <rFont val="Times New Roman"/>
        <family val="1"/>
        <charset val="204"/>
      </rPr>
      <t>199,5</t>
    </r>
    <r>
      <rPr>
        <sz val="14"/>
        <rFont val="Times New Roman"/>
        <family val="1"/>
        <charset val="204"/>
      </rPr>
      <t xml:space="preserve">
85,0</t>
    </r>
  </si>
  <si>
    <t>Передача земельных участков, подлежащих рекультивации в бессрочное пользование Администрации Приморского края</t>
  </si>
  <si>
    <t>5.1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</si>
  <si>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</si>
  <si>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</si>
  <si>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</si>
  <si>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</si>
  <si>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</si>
  <si>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</si>
  <si>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</si>
  <si>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</si>
  <si>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</si>
  <si>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</si>
  <si>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</si>
  <si>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</si>
  <si>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</si>
  <si>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</si>
  <si>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</si>
  <si>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</si>
  <si>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</si>
  <si>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</si>
  <si>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5.1.19</t>
  </si>
  <si>
    <t>5.1.20</t>
  </si>
  <si>
    <t>5.1.21</t>
  </si>
  <si>
    <t>5.1.22</t>
  </si>
  <si>
    <t>5.1.23</t>
  </si>
  <si>
    <t>5.1.24</t>
  </si>
  <si>
    <t>5.1.25</t>
  </si>
  <si>
    <t>5.1.26</t>
  </si>
  <si>
    <t>5.1.27</t>
  </si>
  <si>
    <t>5.1.28</t>
  </si>
  <si>
    <t>5.1.29</t>
  </si>
  <si>
    <t>5.1.30</t>
  </si>
  <si>
    <t>5.1.31</t>
  </si>
  <si>
    <t>5.1.32</t>
  </si>
  <si>
    <t>5.1.33</t>
  </si>
  <si>
    <t>5.1.34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</si>
  <si>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</si>
  <si>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</si>
  <si>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</si>
  <si>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</si>
  <si>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</si>
  <si>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</si>
  <si>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</si>
  <si>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</si>
  <si>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</si>
  <si>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</si>
  <si>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</si>
  <si>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</si>
  <si>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</si>
  <si>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</si>
  <si>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</si>
  <si>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</si>
  <si>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</si>
  <si>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</si>
  <si>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</si>
  <si>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</si>
  <si>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</si>
  <si>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5.2.21</t>
  </si>
  <si>
    <t>5.2.22</t>
  </si>
  <si>
    <t>5.2.23</t>
  </si>
  <si>
    <t>5.2.24</t>
  </si>
  <si>
    <t>5.2.25</t>
  </si>
  <si>
    <t>5.2.26</t>
  </si>
  <si>
    <t>5.2.27</t>
  </si>
  <si>
    <t>5.2.28</t>
  </si>
  <si>
    <t>5.2.29</t>
  </si>
  <si>
    <t>5.2.30</t>
  </si>
  <si>
    <t>5.2.31</t>
  </si>
  <si>
    <t>5.2.32</t>
  </si>
  <si>
    <t>5.2.33</t>
  </si>
  <si>
    <t>5.2.34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</si>
  <si>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</si>
  <si>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</si>
  <si>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</si>
  <si>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</si>
  <si>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</si>
  <si>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</si>
  <si>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</si>
  <si>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</si>
  <si>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</si>
  <si>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</si>
  <si>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</si>
  <si>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</si>
  <si>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</si>
  <si>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5.3.13</t>
  </si>
  <si>
    <t>5.3.14</t>
  </si>
  <si>
    <t>5.3.15</t>
  </si>
  <si>
    <t>5.3.16</t>
  </si>
  <si>
    <t>5.3.17</t>
  </si>
  <si>
    <t>5.3.18</t>
  </si>
  <si>
    <t>5.3.19</t>
  </si>
  <si>
    <t>5.3.20</t>
  </si>
  <si>
    <t>5.3.21</t>
  </si>
  <si>
    <t>5.3.22</t>
  </si>
  <si>
    <t>5.3.23</t>
  </si>
  <si>
    <t>5.3.24</t>
  </si>
  <si>
    <t>5.3.25</t>
  </si>
  <si>
    <t>5.3.26</t>
  </si>
  <si>
    <t>5.3.27</t>
  </si>
  <si>
    <t>5.3.28</t>
  </si>
  <si>
    <t>5.3.29</t>
  </si>
  <si>
    <t>5.3.30</t>
  </si>
  <si>
    <t>5.3.31</t>
  </si>
  <si>
    <t>5.3.32</t>
  </si>
  <si>
    <t>5.3.33</t>
  </si>
  <si>
    <t>5.3.34</t>
  </si>
  <si>
    <t>5.4</t>
  </si>
  <si>
    <t>№ п/п</t>
  </si>
  <si>
    <t>Муниципальное образование</t>
  </si>
  <si>
    <t>врачей</t>
  </si>
  <si>
    <t>средних медработников</t>
  </si>
  <si>
    <t>Дальнереческий городской округ и муниципальный район</t>
  </si>
  <si>
    <t>Спасский городской округ</t>
  </si>
  <si>
    <t>ЗАТО Фокино</t>
  </si>
  <si>
    <t>ИТОГО:</t>
  </si>
  <si>
    <t>Количество сохраненных жизней (по сравнению с 2018 годом)</t>
  </si>
  <si>
    <t>Граждан в возрасте 21 год и старше, прошедших в 2019 году диспансеризацию (1-й этап)</t>
  </si>
  <si>
    <t>Количество дополнительно трудоустроившихся в 2019 году специалистов (по сравнению с 2018 годом)</t>
  </si>
  <si>
    <t xml:space="preserve">Оснащено 13 образовательных учреждений (12 детских школ искусств по видам искусств и 1 колледж) музыкальными инструментами, оборудованием и учебными материалами </t>
  </si>
  <si>
    <t>Показатели для оценки деятельности глав муниципальных образований Приморского края 
по достижению задач регионального проекта «Здравоохранение» на 2019 год</t>
  </si>
  <si>
    <t>Приобретено 7 передвижных многофункциональных культурных центра (автоклуба) для обслуживания сельского населения Приморского края</t>
  </si>
  <si>
    <t xml:space="preserve"> 1.       Созание для всех категорий и групп население условий для занятий физической культурой и спортом, в том числе повышение уровня обеспеченности населения объектами спорта и подготовке спортивного резерва -2024 года до 55 % систематически занимающихся</t>
  </si>
  <si>
    <t>01.04.2019-01.11.2019</t>
  </si>
  <si>
    <t xml:space="preserve"> Начальник отдела спорта и молодежной политики администрации ДГО Николаенко  Анатолий Егорович</t>
  </si>
  <si>
    <t xml:space="preserve"> </t>
  </si>
  <si>
    <t>Готовность проектно-сметной документации на завершение строительства спортивно-оздоровительного комплекса МБУ ДОД ДЮСШ</t>
  </si>
  <si>
    <t>Завершение строительства спортивно-оздоровительного комплекса МБУ ДОД ДЮСШ</t>
  </si>
  <si>
    <t>01.04.2020-01.08.2021</t>
  </si>
  <si>
    <t>Начальник отдела спорта и молодежной политики администрации ДГО Николаенко Анатолий Егорович</t>
  </si>
  <si>
    <t xml:space="preserve"> 1.3</t>
  </si>
  <si>
    <t>Готовность проектно-сметной документации по реконструкция городского стадиона МБУ ДОД ДЮСШ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</si>
  <si>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</si>
  <si>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</si>
  <si>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</si>
  <si>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</si>
  <si>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</si>
  <si>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>Реконструкция стаиона МБУДОД ДЮСШ</t>
  </si>
  <si>
    <t>№
 п.п.</t>
  </si>
  <si>
    <t>7</t>
  </si>
  <si>
    <t>8</t>
  </si>
  <si>
    <t>10</t>
  </si>
  <si>
    <t>3.1</t>
  </si>
  <si>
    <t>3.2</t>
  </si>
  <si>
    <t>2.1</t>
  </si>
  <si>
    <t>2.2</t>
  </si>
  <si>
    <t>3</t>
  </si>
  <si>
    <t>4</t>
  </si>
  <si>
    <t>5</t>
  </si>
  <si>
    <t>1.1</t>
  </si>
  <si>
    <t>1.2</t>
  </si>
  <si>
    <t>2</t>
  </si>
  <si>
    <t>6</t>
  </si>
  <si>
    <t>Наименование показателя</t>
  </si>
  <si>
    <t>Базовое значение</t>
  </si>
  <si>
    <t>1</t>
  </si>
  <si>
    <t xml:space="preserve">Доля граждан, положительно оценивших качество услуг психолого-педагогической, методической и консультативной помощи, от общего числа обратившихся за получением услуги, % </t>
  </si>
  <si>
    <t>Доля обучающихся по программам общего образования и среднего профессионального образования, использующих федеральную информационно-сервисную платформу цифровой образовательной среды для «горизонтального» обучения и неформального образования, в общем числе обучающихся по указанным программам, процент</t>
  </si>
  <si>
    <t>Численность обучающихся, вовлеченных в деятельность общественных объединений на базе образовательных организаций общего образования, среднего и высшего профессионального образования, млн. человек накопительным итогом</t>
  </si>
  <si>
    <t>Объем экспорта продукции АПК, млн долл. США</t>
  </si>
  <si>
    <t>Заключено соглашений о поддержке корпоративных программ международной конкурентоспособности в промышленности, ед.</t>
  </si>
  <si>
    <t>Число граждан, прошедших профилактические осмотры, млн.чел.</t>
  </si>
  <si>
    <t>Количество медицинских организаций, участвующих в создании и тиражировании «Новой модели медицинской организации, оказывающей первичную медико-санитарную помощь», ед.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</si>
  <si>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ЕГИСЗ, %</t>
  </si>
  <si>
    <t>9</t>
  </si>
  <si>
    <t>10.18</t>
  </si>
  <si>
    <t>12.17</t>
  </si>
  <si>
    <t>15</t>
  </si>
  <si>
    <t>25</t>
  </si>
  <si>
    <t>Количество новых созданных особо охраняемых природных территорий в Приморском крае, шт.</t>
  </si>
  <si>
    <t xml:space="preserve">Дальнереченского городского округа </t>
  </si>
  <si>
    <t>Показатель 1 - Кардинальное повышение комфортности городской среды, повышение индекса качества городской среды</t>
  </si>
  <si>
    <t>Благоустройство дворовых территорий многоквартирных жилых домов</t>
  </si>
  <si>
    <t>01.04.2018-31.12.2024</t>
  </si>
  <si>
    <t>Начальник МКУ «Управление жилищно-коммунального хозяйства Дальнереченского городского округа» Березовская Г.В.</t>
  </si>
  <si>
    <t>Благоустройство общественных территории городского округа</t>
  </si>
  <si>
    <t>Благоустройство дворовых территорий с устройством детских и спортивных площадок</t>
  </si>
  <si>
    <t>1.04.2019-31.12.2024</t>
  </si>
  <si>
    <t xml:space="preserve">Показатель 1 - </t>
  </si>
  <si>
    <t>Увеличение численности редких и находящихся под угрозой исчезновения видов животных, особей (тигр и дальневосточный леопард)</t>
  </si>
  <si>
    <t>Увеличение количества посетителей на особо охраняемых природных территориях тыс. человек</t>
  </si>
  <si>
    <t>Отношение площади лесовосстановления и лесоразведения к площади вырубленных и погибших лесных насаждений, %</t>
  </si>
  <si>
    <t>Доля контрактов на осуществление дорожной деятельности в рамках реализации регионального проекта, предусматривающих использование новых технологий и материалов, включенных в Реестр новых и наилучших технологий, материалов и технологических решений повторного применения, (% от общего количества новых государственных контрактов на выполнение работ по капитальному ремонту, ремонту и содержанию автомобильных дорог)</t>
  </si>
  <si>
    <t>Количество средних и крупных предприятий базовых несырьевых отраслей экономики Приморского края, вовлеченных в реализацию регионального проекта, ед. нарастающим итогом</t>
  </si>
  <si>
    <t>Количество измененных нормативных правовых актов Приморского края (доля от перечня), % нарастающим итогом</t>
  </si>
  <si>
    <t>Количество руководителей предприятий-участников регионального проекта Приморского края, обученных по программе управленческих навыков для повышения производительности труда, человек нарастающим итогом</t>
  </si>
  <si>
    <t>Численность работников прошедших опережающее профессиональное обучение и дополнительное профессиональное образование в целях повышения производительности труда в Приморском крае - человек</t>
  </si>
  <si>
    <t>Количество вовлеченных в реализацию регионального проекта средних и крупных предприятий базовых несырьевых отраслей экономики Приморского края, ед. нарастающим итогом</t>
  </si>
  <si>
    <t>Доля предприятий от общего числа предприятий Приморского края, вовлеченных в региональный проект, на которых прирост производительности труда соответствует целевым показателям, процент</t>
  </si>
  <si>
    <t>Доля медицинских организаций государственной собственности субъекта Российской Федерации и муниципальной собственности (за исключением фельдшерско-акушерских пунктов), подключенных к сети "Интернет", процентов</t>
  </si>
  <si>
    <t>Доля фельдшерско-акушерских пунктов государственной собственности субъекта Российской Федерации и муниципальной собственности, подключенных к сети "Интернет", %</t>
  </si>
  <si>
    <t>Доля образовательных организаций государственной собственности субъекта Российской Федерации и муниципальной собственности, реализующих образовательные программы общего образования и/или среднего профессионального образования, подключенных к сети "Интернет", %</t>
  </si>
  <si>
    <t>Доля органов власти субъекта Российской Федерации, органов местного самоуправления, подключенных к сети "Интернет", %</t>
  </si>
  <si>
    <t>Внедрение регионального сегмента единой электронной картографической основы (ЕЭКО), в том числе крупных масштабов, в целях наполнения государственной информационной системы ведения ЕЭКО (ГИС ЕЭКО), процентов от общего количества объектов, сведения о которых необходимо размещать в ГИС ЕЭКО</t>
  </si>
  <si>
    <t>Доля участковых пунктов полиции,  территориальных органов Росгвардии и подразделений (органов) войск национальной гвардии, в том числе в которых проходят службу лица, имеющие специальные звания полиции, в населенных пунктах с численностью населения от 100 до 1000 человек, подключенных к сети "Интернет", %</t>
  </si>
  <si>
    <t>Доля пожарных частей и пожарных постов в населенных пунктах с численностью населения от 100 до 1000 человек,подключенных к сети "Интернет", %</t>
  </si>
  <si>
    <t>Объем затрат организаций государственной собственности субъекта Российской Федерации и муниципальной собственности на продукты и услуги в области информационной безопасности (млрд руб.)</t>
  </si>
  <si>
    <t>Средний срок простоя информационных систем органов власти субъекта Российской Федерации и местного самоуправления в результате компьютерных атак, часов</t>
  </si>
  <si>
    <t>Количество подготовленных специалистов по образовательным программам в области информационной безопасности в организациях высшего и профессионального образования государственной собственности субъекта Российской Федерации и муниципальной собственности, с использованием в образовательном процессе отечественных высокотехнологичных комплексов и средств защиты информации, тыс. чел.</t>
  </si>
  <si>
    <t>Стоимостная доля закупаемого и (или) арендуемого органами исполнительной власти субъекта Российской Федерации, органами местного самоуправления отечественного программного обеспечения, проценты</t>
  </si>
  <si>
    <t>Стоимостная доля закупаемого и (или) арендуемого отечественного программного обеспечения компаниями, находящимися в государственной собственности субъекта Российской Федерации и муниципальной собственности, проценты</t>
  </si>
  <si>
    <t>Увеличение затрат на развитие "сквозных" цифровых технологий компаниями, зарегистрированными на территории Приморского края, процент</t>
  </si>
  <si>
    <t>Увеличение объема выручки проектов (разработке наукоемких решений, по продвижению продуктов и услуг по заказу бизнеса) на основе внедрения "сквозных" цифровых технологий компаниями, зарегистрированными на территории Приморского края, получившими поддержку в рамках федерального проекта "Цифровые технологии"</t>
  </si>
  <si>
    <t>Доля взаимодействий граждан и коммерческих организаций с органами власти Приморского края и местного самоуправления и организациями государственной собственности Приморского края и муниципальной собственности, осуществляемых в цифровом виде, проценты</t>
  </si>
  <si>
    <t>Доля приоритетных государственных услуг и сервисов, оказываемых органами власти Приморского края и местного самоуправления и организациями государственной собственности Приморского края и муниципальной собственности, соответствующих целевой модели цифровой трансформации (предоставление без необходимости личного посещения государственных органов и иных организаций, с применением реестровой модели, онлайн (в автоматическом режиме), проактивно), процентов</t>
  </si>
  <si>
    <t xml:space="preserve">Доля отказов при предоставлении приоритетных государственных услуг и сервисов, оказываемых органами власти Приморского края и местного самоуправления и организациями государственной собственности Приморкого края и муниципальной собственности, от числа отказов в 2018 году, процентов </t>
  </si>
  <si>
    <t>Доля внутриведомственного и межведомственного юридически значимого электронного документооборота органов власти Приморского края и местного самоуправления и организаций государственной собственности Приморского края и муниципальной собственности, процентов</t>
  </si>
  <si>
    <t xml:space="preserve">Доля открытых данных органов власти Приморского края и местного самоуправления, прошедших гармонизацию (соответствие мастер-данным), процентов </t>
  </si>
  <si>
    <t>Значение показателя</t>
  </si>
  <si>
    <t>-</t>
  </si>
  <si>
    <t xml:space="preserve">- </t>
  </si>
  <si>
    <t>01.10.2018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</si>
  <si>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</si>
  <si>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Больничная летальность от инфаркта миокарда, %</t>
  </si>
  <si>
    <t>Доля посещений детьми медицинских организаций с профилактическими целями, %</t>
  </si>
  <si>
    <t>Численность женщин, находящихся в отпуске по уходу за ребенком в возрасте до трех лет, прошедших профессиональное обучение и дополнительное профессиональное образование, человек</t>
  </si>
  <si>
    <t>Доля впервые в жизни установленных неинфекционных заболеваний, выявленных при проведении диспансеризации и профилактическом медицинском осмотре, %</t>
  </si>
  <si>
    <t>Число лиц (пациентов), дополнительно эвакуированных с использованием санитарной авиации (ежегодно, человек) не менее, человек</t>
  </si>
  <si>
    <t>Больничная летальность от острого нарушения мозгового кровообращения, %</t>
  </si>
  <si>
    <t>Доля специалистов, допущенных к профессиональной деятельности через процедуру аккредитации, от общего количества работающих специалистов, (%)</t>
  </si>
  <si>
    <t>I. ЗДРАВООХРАНЕНИЕ</t>
  </si>
  <si>
    <t>II. ОБРАЗОВАНИЕ</t>
  </si>
  <si>
    <t>Доля обоснованных жалоб (от общего количества поступивших жалоб), урегулированных в досудебном порядке страховыми медицинскими организациями, %</t>
  </si>
  <si>
    <t>Доля взятых под диспансерное наблюдение детей в возрасте 0-17 лет с впервые в жизни установленными диагнозами болезней органов кровообращения, %</t>
  </si>
  <si>
    <t>Доступность дошкольного образования для детей в возрасте от полутора до трех лет, %</t>
  </si>
  <si>
    <t>Охват граждан старше трудоспособного возраста профилактическими осмотрами, включая диспансеризацию, %</t>
  </si>
  <si>
    <t>Численность граждан предпенсионного возраста, прошедших профессиональное обучение и дополнительное профессиональное образование, человек</t>
  </si>
  <si>
    <t>Мероприятие 1</t>
  </si>
  <si>
    <t>Ответственный</t>
  </si>
  <si>
    <t>Сроки реализации</t>
  </si>
  <si>
    <t>Мероприятие 2</t>
  </si>
  <si>
    <t>Всего</t>
  </si>
  <si>
    <t>Потребность в финансировании, млн руб.</t>
  </si>
  <si>
    <t>Мероприятия</t>
  </si>
  <si>
    <t>Проект 1. Борьба с онкологическими заболеваниями в Приморском крае</t>
  </si>
  <si>
    <t>Проект 3. Борьба с сердечно-сосудистыми заболеваниями</t>
  </si>
  <si>
    <t>Значение</t>
  </si>
  <si>
    <t>Дата</t>
  </si>
  <si>
    <t>2019 г.</t>
  </si>
  <si>
    <t>2020 г.</t>
  </si>
  <si>
    <t>2021 г.</t>
  </si>
  <si>
    <t>2022 г.</t>
  </si>
  <si>
    <t>2023 г.</t>
  </si>
  <si>
    <t>2024 г.</t>
  </si>
  <si>
    <t>Доля злокачественных новообразований, выявленных на ранних стадиях, %</t>
  </si>
  <si>
    <t>Удельный вес больных со злокачественными новообразованиями, состоящих на учете 5 лет и более, %</t>
  </si>
  <si>
    <t>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году), %</t>
  </si>
  <si>
    <t>Источник финасирования</t>
  </si>
  <si>
    <t>федеральный бюджет</t>
  </si>
  <si>
    <t>краевой бюджет</t>
  </si>
  <si>
    <t>бюджет муниципального образования</t>
  </si>
  <si>
    <t>Наименование мероприятия (объекта)</t>
  </si>
  <si>
    <t>Всего по мероприятиям (объектам), в том числе</t>
  </si>
  <si>
    <t>…</t>
  </si>
  <si>
    <t>Проект 2. Развитие системы оказания первичной медико-санитарной помощи</t>
  </si>
  <si>
    <t>Количество посещений при выездах мобильных медицинских бригад, тыс.посещений</t>
  </si>
  <si>
    <t>Доля лиц, госпитализированных по экстренным показаниям в течение первых суток от общего числа больных, к которым совершены вылеты, %</t>
  </si>
  <si>
    <t>Доля записей на прием к врачу, совершенных гражданами без очного обращения в регистратуру медицинской организации, %</t>
  </si>
  <si>
    <t>Доля медицинских организаций, оказывающих в рамках обязательного медицинского страхования первичную медико-санитарную помощь, на базе которых функционируют каналы связи граждан со страховыми представителями страховых медицинских организаций (пост страхового представителя, телефон, терминал для связи со страховым представителем), %</t>
  </si>
  <si>
    <t>2,2</t>
  </si>
  <si>
    <t>52,9</t>
  </si>
  <si>
    <t>0</t>
  </si>
  <si>
    <t>90</t>
  </si>
  <si>
    <t>Смертность от инфаркта миокарда, на 100 тыс.населения, человек</t>
  </si>
  <si>
    <t>Смертность от острого нарушения мозгового кровообращения, на 100 тыс.населения, человек</t>
  </si>
  <si>
    <t>Отношение числа рентгенэндоваскулярных вмешательств в лечебных целях, к общему числу выбывших больных, перенесших острый коронарный синдром, %</t>
  </si>
  <si>
    <t>Количество рентген-эндоваскулярных вмешательств в лечебных целях, тыс.единиц</t>
  </si>
  <si>
    <t>Доля профильных госпитализацийпациентов с острыми нарушениями мозгового кровообращения, доставленных автомобилямискорой медицинской помощи,%</t>
  </si>
  <si>
    <t>Снижение младенческой смертности (до 4,5 случая на 1 тыс.родившихся детей), промилле (0,1 процента)</t>
  </si>
  <si>
    <t>Доля взятых под диспансерное наблюдение детей в возрасте 0-17 лет с впервые в жизни установленными диагнозами болезней костно-мышечной системы и соединительной ткани, %</t>
  </si>
  <si>
    <t>Доля взятых под диспансерное наблюдение детей в возрасте 0-17 лет с впервые в жизни установленными диагнозами болезней глаза и его придаточного аппарата, %</t>
  </si>
  <si>
    <t>Доля взятых под диспансерное наблюдение детей в возрасте 0-17 лет с впервые в жизни установленными диагнозами болезней органов пищеворения, %</t>
  </si>
  <si>
    <t>Доля взятых под диспансерное наблюдение детей в возрасте 0-17 лет с впервые в жизни установленными диагнозами болезней эндокринной системы, расстройств питания и нарушения обмена веществ, %</t>
  </si>
  <si>
    <t>Доля преждевременных родов 22-37 недель в перинатальных центрах,%</t>
  </si>
  <si>
    <t>Смертность детей в возрасте 0-4 года на 1000 родившихся живыми, промилле (0,1 процента)</t>
  </si>
  <si>
    <t>Смертность детей в возрасте 0-17 лет на 100 000 детей соответствующего возраста, число случаев на 100 тыс.детей соответствующего возраста</t>
  </si>
  <si>
    <t>57,7</t>
  </si>
  <si>
    <t>70</t>
  </si>
  <si>
    <t>75</t>
  </si>
  <si>
    <t>80</t>
  </si>
  <si>
    <t>85</t>
  </si>
  <si>
    <t>Проект 4. Развитие десткого здравоохранения, включая создание современной инфраструктуры оказания медицинской помощи детям</t>
  </si>
  <si>
    <t>Укомплектованность врачебных должностей в подразделениях, оказывающих медицинскую помощь в амбулаторных условиях (физическими лицами при коэффициенте совместительства 1,2), (%)</t>
  </si>
  <si>
    <t xml:space="preserve">Показатель 1 Создание в Дальнереченском городском округе дополнительных мест для детей в возрасте до трех лет </t>
  </si>
  <si>
    <t>Строительство двух детских садов вместимостью  120 мест каждый в Дальнереченском городском округе</t>
  </si>
  <si>
    <t>Начальник МКУ "Управление образования" Балакина Г.А.</t>
  </si>
  <si>
    <t>Проект1 Современная школа</t>
  </si>
  <si>
    <t>Создание новых мест в общеобразовательных организациях ( строительство школы на 1176 мест)</t>
  </si>
  <si>
    <t xml:space="preserve">Начальник МКУ "Управление образования", Балакина Г.А. </t>
  </si>
  <si>
    <t>Не менее  чем в 10% организаций, реализующих общеобразовательные программы, расположенных на территории Дальнереченского городского округа, провести оценку качества общего образования на основе  практики международных  исследований  качества  подготовки  обучающихся</t>
  </si>
  <si>
    <t>Продолжать реализовывать  комплекс мер по внедоению обновлённых федеральных государственных образовательных стандартов  общего образования и примерных основных  общеобразовательных  программ</t>
  </si>
  <si>
    <t>Организация оснащения средствами  обучения и воспитания не менее 70% в общеобразовательных  учрежденпях Дальнереченского городского округа</t>
  </si>
  <si>
    <t xml:space="preserve"> Проект2. Успех каждого ребёнка</t>
  </si>
  <si>
    <t xml:space="preserve">Реаизация мероприятий   "Одарённые дети" с целью выявления , поддержки и поощрения способных  , талантливых школьников, призёров и победителей  муниципальных, региональных олимпиад, конкурсов, соревнований. </t>
  </si>
  <si>
    <t>Реализация дополнительных образовательных программ для детей с ограниченными  возможностями здоровья, в том числе с использованием дистанционных   технологий.</t>
  </si>
  <si>
    <t>2.3</t>
  </si>
  <si>
    <t xml:space="preserve">Проведение интеллектуальных и творческих конкурсов, олимпиад,  исследовательских конференций. Реализация проектов, направленных на  раннюю профориентацию. </t>
  </si>
  <si>
    <t xml:space="preserve"> Проект3. Поддержка семей, имеющих детей</t>
  </si>
  <si>
    <t xml:space="preserve">Создание   консультационных центров для родителей детей дошкольного возраста, не посещающих дошкольные учреждения, с целью оказания методической  и психолого-педагогической помощи,  не менее чем в 60 % от общей численности дошкольных  учреждений. </t>
  </si>
  <si>
    <t xml:space="preserve"> Проект4.Цифровая образовательная среда</t>
  </si>
  <si>
    <t xml:space="preserve"> Проект 5. Учитель будущего </t>
  </si>
  <si>
    <t xml:space="preserve">Создание  плана повышения уровня профессионального мастерства  в формате непрерывного обучения  не  менее чем  в 50 % образовательных организациях Дальнереченского городского округа. </t>
  </si>
  <si>
    <t xml:space="preserve">Проведение  конкурсов открытых уроков и занятий   в образовательных организациях "Педагогический Олимп". </t>
  </si>
  <si>
    <t xml:space="preserve">Организация  городской школы Молодого специалиста  с вовлечением  100 % молодых  педагогов со стажем работы   до 5лет. </t>
  </si>
  <si>
    <t xml:space="preserve"> Проект 8.Социальная активность</t>
  </si>
  <si>
    <t>8.1</t>
  </si>
  <si>
    <t>Создание   не менее  чем в  90% общеобразовательных организаций  волонтёрских центров для занятий добровольческой деятельностью..</t>
  </si>
  <si>
    <t>8.2</t>
  </si>
  <si>
    <t xml:space="preserve">Участие в военно-патриотических акциях , конкурсах,  играх, лагерных сменах, выставках, направленных на воспитание патриотов России, любви к Отечеству, своему народу. </t>
  </si>
  <si>
    <t>8.3</t>
  </si>
  <si>
    <t>Создание совместно с военнослужащими   военно-патриотического клуба "Юные друзья пограничников" в средней общеобразовательной школе №2 Дальнереченского городского округа.</t>
  </si>
  <si>
    <t>8.4</t>
  </si>
  <si>
    <t xml:space="preserve">Создание юнармейских отрядов  в  общеобразовательных  организациях Дальнереченского городского округа </t>
  </si>
  <si>
    <t>Укомплектованность должностей среднего медицинского персонала в подразделениях, оказывающих медицинскую помощь в амбулаторных условиях (физическими лицами при коэффициенте совместительства 1,2), (%)</t>
  </si>
  <si>
    <t>Обеспеченность врачами, работающими в государственных и муниципальных медицинских организациях, (чел. на 10 тыс. населения)</t>
  </si>
  <si>
    <t>Обеспеченность средними медицинскими работниками, работающими в государственных и муниципальных медицинских организациях, (чел. на 10 тыс. населения)</t>
  </si>
  <si>
    <t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технологий, (чел.)</t>
  </si>
  <si>
    <t>Обеспеченность населения врачами, оказывающими медицинскую помощь в амбулаторных условиях, (чел. на 10 тыс. населения)</t>
  </si>
  <si>
    <t>Проект 5. Обеспечение медицинских организаций системы здравоохранения квалифицированными кадрами</t>
  </si>
  <si>
    <t>Проект 6. Создание единого цифрового контура в здравоохранении на основе единой государственной информационной системы здравоохранения (ЕИСЗ)</t>
  </si>
  <si>
    <t>Число граждан, воспользовавшихся услугами (сервисами) в Личном кабинете пациента «Мое здоровье» на Едином портале государственных услуг и функций в отчетном году, тыс.чел.</t>
  </si>
  <si>
    <t>Проект 7. Развитие экспорта медицинских услуг</t>
  </si>
  <si>
    <t>Количество пролеченных иностранных граждан (тыс.чел.)</t>
  </si>
  <si>
    <t>12.2017</t>
  </si>
  <si>
    <t>ДД.ММ.ГГГГ-ДД.ММ.ГГГГ</t>
  </si>
  <si>
    <t>Должность, ФИО</t>
  </si>
  <si>
    <t>Показатель 1 - Указать наименование показателя</t>
  </si>
  <si>
    <t>Показатель 2 - Указать наименование показателя</t>
  </si>
  <si>
    <t>Указать общую сумму по всем мерпориятиям в рамках показателя</t>
  </si>
  <si>
    <t>Проект 1. Современная школа</t>
  </si>
  <si>
    <t>06.2018</t>
  </si>
  <si>
    <t>09.2018</t>
  </si>
  <si>
    <t>01.2018</t>
  </si>
  <si>
    <t>Проект №1 - Культурная среда                                                                                                                                   Показатель 2 -Количество организаций культуры, получивших современное оборудование.</t>
  </si>
  <si>
    <t>1.4</t>
  </si>
  <si>
    <t>Проект 2. Творческие люди                                                                                                                                    Показатель 1 - Количество специалистов, прошедших повышение квалификации на базе Центров непрерывного образования.</t>
  </si>
  <si>
    <t>Повышение квалификации на базе Центров непрерывного образования</t>
  </si>
  <si>
    <t>01.01.2020 по 31.12.2024</t>
  </si>
  <si>
    <t>Директор МБУ ДК "Восток", Зерниёва Надежде Дмитриевна, Директор МБУ "ЦБС" Дариенко Елена Алексеевна</t>
  </si>
  <si>
    <t xml:space="preserve">Показатель 3-Количество волонтеров, вовлеченных в программу «Волонтеры культуры» </t>
  </si>
  <si>
    <t>Волонтеры, вовлеченные в программу «Волонтеры культуры»</t>
  </si>
  <si>
    <t>01.01.2024 по 31.12.2024</t>
  </si>
  <si>
    <t>Проект 2. Успех каждого ребенка</t>
  </si>
  <si>
    <t>Проект 3. Поддержка семей, имеющих детей</t>
  </si>
  <si>
    <t>Проект 4. Цифровая образовательная среда</t>
  </si>
  <si>
    <t xml:space="preserve">Приобретение нового программного обеспечения, модернизация и сопровождение  </t>
  </si>
  <si>
    <t xml:space="preserve">Начальник экономики и прогнозирования  администрации Дальнереченского городского округа   А.В. Кузнецова </t>
  </si>
  <si>
    <t xml:space="preserve">Приобретение компьютерной и оргтехники  </t>
  </si>
  <si>
    <t xml:space="preserve">Приобретение  доступа к Интернет   </t>
  </si>
  <si>
    <t>01.02.2019-01.11.2019</t>
  </si>
  <si>
    <t>09.01.2019-01.11.2019</t>
  </si>
  <si>
    <t>01.01.2019-31.12.2019</t>
  </si>
  <si>
    <t>Проект 5. Учитель будущего</t>
  </si>
  <si>
    <t>Проект 6. Молодые профессионалы (Повышение конкурентоспособности профессионального образования)</t>
  </si>
  <si>
    <t>Число центров опережающей профессиональной подготовки, единиц</t>
  </si>
  <si>
    <t>Число мастерских, оснащенных современной материально-технической базой по одной из компетенций, единиц</t>
  </si>
  <si>
    <t>Доля организаций, осуществляющих образовательную деятельность по образовательным программам среднего профессионального образования, итоговая аттестация, %</t>
  </si>
  <si>
    <t>Доля обучающихся, завершающих обучение в организациях, осуществляющих образовательную деятельность по образовательным программам среднего профессионального образования, %</t>
  </si>
  <si>
    <t>Количество граждан, ежегодно проходящих обучение по программам непрерывного образования (дополнительным образовательным программам и программам профессионального обучения) в образовательных организациях высшего образования не менее, млн. чел.</t>
  </si>
  <si>
    <t xml:space="preserve">Доля граждан, вовлеченных в добровольческую деятельность, % </t>
  </si>
  <si>
    <t>Доля молодежи, задействованной в мероприятиях по вовлечению в творческую деятельность, %</t>
  </si>
  <si>
    <t>Доля студентов, вовлеченных в клубное студенческое движение, %</t>
  </si>
  <si>
    <t>15,2</t>
  </si>
  <si>
    <t>Проект 1. Формирование комфортной городской среды в Приморском крае</t>
  </si>
  <si>
    <t>Количество городов с благоприятной городской средой, ед.</t>
  </si>
  <si>
    <t>Реализованы мероприятия по благоуствойству, предусмотренные государственными (муниципальными) программами формирования современной городской среды (количество обустроенных ебщественных пространств), не менее ед. накопительным итогом начиная с 2019 г., ед.</t>
  </si>
  <si>
    <t>Среднее значение индекса качества городской среды по Российской Федерации, условная единица</t>
  </si>
  <si>
    <t>01.2019</t>
  </si>
  <si>
    <t>Проект 2. Обеспечение устойчивого сокращения непригодного для проживания жилищного фонда в Приморском крае</t>
  </si>
  <si>
    <t>Количество квадратных метров, расселенного аварийного жилищного фонда, тыс. кв. метров общей площади</t>
  </si>
  <si>
    <t>Количество граждан, расселенных из аварийного жилищного фонда, тыс. чел.</t>
  </si>
  <si>
    <t>Проект 3. Жилье</t>
  </si>
  <si>
    <t>Увеличение объема жилищного строительства не менее чем до 120 млн. квадратных метров в год, млн. кв. метров</t>
  </si>
  <si>
    <t>Ввод жилья в рамках мероприятия по стимулированию программ развития жилищного строительства субъектов Российской Федерации</t>
  </si>
  <si>
    <t>Проект 1. Чистый край</t>
  </si>
  <si>
    <t>Ликвидированы все выявленные на 1 января 2018 г. несанкционированные свалки в границах городов, шт.</t>
  </si>
  <si>
    <t>Численность населения, качество жизни которого улучшится в связи с ликвидацией выявленных на 1 января 2018 г. несанкционированных свалкок в границах городов и наиболее опасных объектов накопленного экологического ущерба, тыс. чел.</t>
  </si>
  <si>
    <t>Общая площадь восстановленных, в том числе рекультивированных земель подверженных негативному воздействию накопленного вреда окружающей среде, гектар</t>
  </si>
  <si>
    <t>12.2018</t>
  </si>
  <si>
    <t>Проект 2. Создание комплексной отрасли по обращению с твердыми коммунальными отходами</t>
  </si>
  <si>
    <t>Доля импорта оборудования для обработки и утилизации твердых коммунальных отходов,%</t>
  </si>
  <si>
    <t>Количество разработанных электронных моделей, шт.</t>
  </si>
  <si>
    <t>Доля твердых коммунальных отходов, направленных на утилизацию, в общем объеме образованных твердых коммунальных отходов, %</t>
  </si>
  <si>
    <t>Доля твердых коммунальных отходов, направленных на обработку в общем объеме образованных твердых коммунальных отходов, %</t>
  </si>
  <si>
    <t>Проект 3. Чистая вода</t>
  </si>
  <si>
    <t>Доля населения Российской Федерации, обеспеченного качественной питьевой водой из систем централизованного водоснабжения, %</t>
  </si>
  <si>
    <t>Доля городского населения Российской Федерации, обеспеченного качественной питьевой водой из систем централизованного водоснабжения, %</t>
  </si>
  <si>
    <t>Прирост общей площади особо охраняемых природных территорий регионального значения не менее, тыс.га. га</t>
  </si>
  <si>
    <t>Увеличение протяженности объектов инфраструктуры для экологического туризма в особо охраняемых природных территориях регионального значения, км</t>
  </si>
  <si>
    <t>Сохранение эталонных водных объектов, расположенных в пределах особо охраняемых природных территорий регионального значения, тыс. га акватории</t>
  </si>
  <si>
    <t>5.0</t>
  </si>
  <si>
    <t>Проект 4. Сохранение биологического разнообразия и развитие экологического туризма</t>
  </si>
  <si>
    <t>Проект 5. Сохранение лесов</t>
  </si>
  <si>
    <t>08.2018</t>
  </si>
  <si>
    <t>Проект 1. Дорожная сеть</t>
  </si>
  <si>
    <t>Доля автомобильных дорог регионального значения, соответствующих нормативным требованиям, %</t>
  </si>
  <si>
    <t>Доля автомобильных дорог федерального и регионального, работающих в режиме перегрузки, %</t>
  </si>
  <si>
    <t>Количество мест концентрации дорожно-транспортных происшествий (аварийно-опасных участков) на дорожной сети, %</t>
  </si>
  <si>
    <t>Доля дорожной сети городских агломерации, находящаяся в нормативном состоянии, %</t>
  </si>
  <si>
    <t>Проект 2. Общесистемные меры развития дорожного хозяйства</t>
  </si>
  <si>
    <t>Доля контрактов на осуществление дорожной деятельности в рамках реализации ПДД, предусматривающих выполнение работ на принципах контракта жизненного цикла[1], предусматривающего объединение в один контракт различных видов дорожных работ (% от общего количества новых государственных контрактов на выполнение работ по капитальному ремонту, ремонту и содержанию автомобильных дорог)</t>
  </si>
  <si>
    <t>Количество размещенных автоматических пунктов весогабаритного контроля транспортных средств на автомобильных дорогах регионального или межмуниципального значения Приморского края (накопительным итогом)</t>
  </si>
  <si>
    <t>Количество стационарных камер фото и видеофиксации нарушений правил дорожного движения на автомобильных дорогах федерального, регионального или межмуниципального значения Приморского края, дорожной сети Владивостокской агломерации %/шт</t>
  </si>
  <si>
    <t>Количество внедренных интеллектуальных транспортных систем на территории субъекта Российской Федерации (накопительным итогом)</t>
  </si>
  <si>
    <t>100/60</t>
  </si>
  <si>
    <t>117/70</t>
  </si>
  <si>
    <t>133/80</t>
  </si>
  <si>
    <t>158/95</t>
  </si>
  <si>
    <t>183/110</t>
  </si>
  <si>
    <t>211/127</t>
  </si>
  <si>
    <t>VI.  ПРОИЗВОДИТЕЛЬНОСТЬ ТРУДА И ПОДДЕРЖКА ЗАНЯТОСТИ</t>
  </si>
  <si>
    <t>Проект 1. Системные меры по повышению производительности труда</t>
  </si>
  <si>
    <t>Рост производительности труда на  средних и крупных предприятий базовых несырьевых отраслей экономики Приморского края, % к предыдущему году</t>
  </si>
  <si>
    <t>Проект 2. Адресная поддержка повышения производительности труда на предприятиях</t>
  </si>
  <si>
    <t>Количество предприятий – участников, внедряющих мероприятия регионального проекта под региональным управлением (с РЦК), ед. нарастающим итогом</t>
  </si>
  <si>
    <t>Количество предприятий – участников, внедряющих мероприятия регионального проекта самостоятельно, ед. нарастающим итогом</t>
  </si>
  <si>
    <t>Количество сотрудников предприятий Приморского края, обученных инструментам повышения производительности труда, человек нарастающим итогом</t>
  </si>
  <si>
    <t>Сотрудников предприятий – участников Приморского края в рамках реализации мероприятий повышения производительности труда под региональным управлением (с РЦК), человек нарастающим итогом</t>
  </si>
  <si>
    <t>Сотрудников предприятий – участников Приморского края в рамках реализации мероприятий повышения производительности труда самостоятельно, человек нарастающим итогом</t>
  </si>
  <si>
    <t xml:space="preserve"> -</t>
  </si>
  <si>
    <t xml:space="preserve">  -</t>
  </si>
  <si>
    <t>Проект 3. Поддержка занятости и повышение эффективности рынка труда для обеспечения роста производительности</t>
  </si>
  <si>
    <t>Численность работников, прошедших опережающее профессиональное обучение и дополнительное профессиональное образование в целях повышения производительности труда в Приморском крае, человек</t>
  </si>
  <si>
    <t>Количество центров занятости населения в Приморском крае, в которых проводятся или проведены мероприятия развития, единиц</t>
  </si>
  <si>
    <t>Уровень удовлетворенности соискателей – получателей услуг по подбору вакансий услугами центров занятости, в которых проведены мероприятия развития в Приморском крае, %</t>
  </si>
  <si>
    <t>Уровень удовлетворенности работодателей – получателей услуг по подбору работников услугами центров занятости, в которых проведены мероприятия развития в Приморском крае,%</t>
  </si>
  <si>
    <t>100</t>
  </si>
  <si>
    <t>30</t>
  </si>
  <si>
    <t>Проект 2. Информационная безопасность</t>
  </si>
  <si>
    <t>Проект 3. Цифровые технологии</t>
  </si>
  <si>
    <t>Проект 4. Цифровое государственное управление</t>
  </si>
  <si>
    <t>50</t>
  </si>
  <si>
    <t>40</t>
  </si>
  <si>
    <t>60</t>
  </si>
  <si>
    <t>Проект 1. Культурная среда</t>
  </si>
  <si>
    <t>Количество созданных (реконструированных) и капитально отремонтированных объектов организаций культуры, ед. нарастающим итогом</t>
  </si>
  <si>
    <t>Количество организаций культуры, получивших современное оборудование, ед. нарастающим итогом</t>
  </si>
  <si>
    <t>Проект 2. Творческие люди</t>
  </si>
  <si>
    <t>Количество специалистов, прошедших повышение квалификации на базе Центров непрерывного образования, ед. (нарастающим итогом)</t>
  </si>
  <si>
    <t>Количество любительских творческих коллективов, получивших грантовую поддержку (ед.) (нарастающим итогом)</t>
  </si>
  <si>
    <t>Количество волонтеров, вовлеченных в программу «Волонтеры культуры» (чел.) (нарастающим итогом)</t>
  </si>
  <si>
    <t>Проект 3. Цифровая культура</t>
  </si>
  <si>
    <t>Количество созданных виртуальных концертных залов (ед.) (нарастающим итогом) </t>
  </si>
  <si>
    <t>Проект 1. Улучшение условий ведения предпринимательской деятельности</t>
  </si>
  <si>
    <t>Количество самозанятях граждан, зафиксировавших свой статус, с учетом введения налогового режима для самозанятых, нарастающим итогом, млн. чел.</t>
  </si>
  <si>
    <t>11.2018</t>
  </si>
  <si>
    <t> 0</t>
  </si>
  <si>
    <t>Количество выдаваемых микрозаймов МФО субъектам МСП, нарастающим итогом, единица</t>
  </si>
  <si>
    <t>Проект 2. Расширение доступа субъектов МСП к финансовым ресурсам, в том числе к льготному финансированию</t>
  </si>
  <si>
    <t>04.2018</t>
  </si>
  <si>
    <t>Проект 3. Акселерация субъектов малого и среднего предпринимательства</t>
  </si>
  <si>
    <t>Количество субъектов МСП и самозанятых граждан, получивших поддержку в рамках федерального проекта, нарастающим итогом, тысяча единиц</t>
  </si>
  <si>
    <t>Количество субъектов МСП, выведенных на экспорт при поддержке центров (агенств) координации и поддержки экспортно-ориентированных субъектов МСП, нарастающим итогом, единиц</t>
  </si>
  <si>
    <t>Количество вовлеченных в субъекты МСП, осуществляющие деятельность в сфере сельского хозяйства, в том числе за счет средств государственной поддежки, в рамках федерального проекта "Система поддержки фермеров и развития сельской кооперации", человек</t>
  </si>
  <si>
    <t>Количество работников, зарегистрированных в Пенсионном фонде Российской Федерации, фонде социального страхования Российской Федерации, принятых крестьянскими (фермерскими) хозяйствами в году получения грантов "Агростратап", человек</t>
  </si>
  <si>
    <t>Количество принятых членов сельскохозяйственных потребительских кооперетивов (кроме кредитных) из числа субъектов МСП, включая личных подсобных хозяйств и крестьянских (фермерских) хозяйств, в году предоставления государственной поддержки, единиц</t>
  </si>
  <si>
    <t>Количество вновь созданных субъектов малого и среднего предпринимательства в сельском хозяйстве, включая крестьянские (фермерские) хозяйства и сельскохозяйственные потребительские кооперативы, единиц</t>
  </si>
  <si>
    <t>Проект 4. Создание системы поддержки фермеров и развитие сельской кооперации</t>
  </si>
  <si>
    <t>Проект 5. Популяризация предпринимательства</t>
  </si>
  <si>
    <t>Количество физических лиц – участников федерального проекта, занятых в сфере малого и среднего предпринимательства, по итогам участия в федеральном проекте, тыс. чел., нарастающим итогом</t>
  </si>
  <si>
    <t>Количество вновь созданных субъектов МСП участниками проекта, тыс. ед., нарастающим итогом</t>
  </si>
  <si>
    <t>Количество человек обученных основам ведения бизнеса, финансовой грамотности и иным навыкам предпринимательской деятельности, тыс. человек, нарастающим итогом</t>
  </si>
  <si>
    <t>Количество физических лиц – участников федерального проекта, тыс. чел., нарастающим итогом</t>
  </si>
  <si>
    <t>Проект 1. Экспорт продукции АПК</t>
  </si>
  <si>
    <t>Объем экспорта продукции масложировой отрасли, млн долл. США</t>
  </si>
  <si>
    <t>Объем экспорта злаков, млн долл. США</t>
  </si>
  <si>
    <t>Объем экспорта рыбы и морепродуктов, млн долл. США</t>
  </si>
  <si>
    <t>Объем экспорта мяса и молока, млн долл. США</t>
  </si>
  <si>
    <t>Объем экспорта готовой пищевой продукции, млн долл. США</t>
  </si>
  <si>
    <t>Объем экспорта прочей продукции АПК, млн долл. США</t>
  </si>
  <si>
    <t>Объем экспорта услуг категории «Поездки», млрд. долл.</t>
  </si>
  <si>
    <t>Объем экспорта услуг, млрд. долл.</t>
  </si>
  <si>
    <t>Объем экспорта транспортных услуг, млрд. долл.</t>
  </si>
  <si>
    <t>Объем платы за пользование интеллектуальной собственностью и экспорта деловых услуг, млрд. долл.</t>
  </si>
  <si>
    <t>Объем экспорта телекоммуникационных, компьютерных и информационных услуг, млрд. долл.</t>
  </si>
  <si>
    <t>Объем экспорта услуг категории «Строительство», млрд. долл.</t>
  </si>
  <si>
    <t>Объем экспорта услуг, связанных с использованием промышленной продукции, млрд. долл.</t>
  </si>
  <si>
    <t>Объем экспорта финансовых и страховых услуг, млрд. долл.</t>
  </si>
  <si>
    <t>Объем экспорта услуг частным лицам и услуг в сфере культуры и отдыха, млрд. долл.</t>
  </si>
  <si>
    <t>Проект 2. Экспорт услуг</t>
  </si>
  <si>
    <t>Проект 3. Системные меры развития международной кооперации и экспорта</t>
  </si>
  <si>
    <t>01.03.2020-01.12.2021</t>
  </si>
  <si>
    <t>01.04.2022-01.12.2022</t>
  </si>
  <si>
    <t>Плоскостное спортивное сооружение.Крытая спортивная площадка(атлетический ппавильон) для гимнастических упражнений с.Лазо</t>
  </si>
  <si>
    <t>Плоскостное спортивное сооружение.Крытая спортивная площадка(атлетический ппавильон) для гимнастических упражнений.11-микрорайон</t>
  </si>
  <si>
    <t>Плоскостное спортивное сооружение.Крытая спортивная площадка(атлетический ппавильон) для гимнастических упражнений п.ЛДК</t>
  </si>
  <si>
    <t>Количество субъектов Российской Федерации, в которых внедрен Региональный экспортный стандарт 2.0, шт</t>
  </si>
  <si>
    <t>Прирост количества компаний-экспертов из числа МСП по итогам внедрегия Регионального экспортного стандарта 2.0, % к 2018 году</t>
  </si>
  <si>
    <t>Проект 4. Промышленный экспорт</t>
  </si>
  <si>
    <t>Объём экспорта несырьевых неэнергетических товаров, млн долларов США</t>
  </si>
  <si>
    <t>Объём несырьевого экспорта, млн долларов США</t>
  </si>
  <si>
    <t>X. МЕЖДУНАРОДНАЯ КООПЕРАЦИЯ И ЭКСПОРТ</t>
  </si>
  <si>
    <t>Проект 1. Финансовая поддержка семей при рождении детей</t>
  </si>
  <si>
    <t>Суммарный коэффициент рождаемости, ед.</t>
  </si>
  <si>
    <t>Коэффициенты рождаемости в возрастной группе 25-29 лет (число родившихся на 1000 женщин соответствующего возраста), ед.</t>
  </si>
  <si>
    <t>Коэффициенты рождаемости в возрастной группе 30-34 лет (число родившихся на 1000 женщин соответствующего возраста), ед.</t>
  </si>
  <si>
    <t>Проект 2. Содействие занятости женщин - создание условий дошкольного образования для детей в возрасте до трех лет</t>
  </si>
  <si>
    <t>Уровень занятости женщин, проживающих, имеющих детей дошкольного возраста, %</t>
  </si>
  <si>
    <t>Дальнереченского городского округа</t>
  </si>
  <si>
    <t>1.3</t>
  </si>
  <si>
    <t>Оснащение образовательных учреждений в сфере кульуры (Детский школ искусств) музыкальными инструментами, оборудованием и учебными материалами  (кабинетный рояль)</t>
  </si>
  <si>
    <t>01.01.2022 по 31.12.2022</t>
  </si>
  <si>
    <t>Директор МБУ  ДО "ДШИ" Тюхтев Алексей Борисович</t>
  </si>
  <si>
    <t>Проект 3. Разработка и реализация программы системной поддержки и повышения качества жизни граждан старшего поколения</t>
  </si>
  <si>
    <t>Уровень госпитализации на геронтологические койки лиц старше 60 лет на 10 тыс. населения соответствующего возраста, условная ед.</t>
  </si>
  <si>
    <t>6,4</t>
  </si>
  <si>
    <t>21,6</t>
  </si>
  <si>
    <t>38,1</t>
  </si>
  <si>
    <t>52,1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</si>
  <si>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наблюдением, %</t>
  </si>
  <si>
    <t>Проект 4. Формирование системы мотивации граждан к здоровому образу жизни, включая здоровое питание и отказ от вредных привычек</t>
  </si>
  <si>
    <t>Розничные продажи алкогольной продукции на душу населения (в литрах этанола), литр чистого (100%) спирта</t>
  </si>
  <si>
    <t>Смертность мужчин в возрасте 16-59 лет (на 100 тыс.человет)</t>
  </si>
  <si>
    <t>Смертность женщин в возрасте 16-54 лет (на 100 тыс.человек)</t>
  </si>
  <si>
    <t>12.2016</t>
  </si>
  <si>
    <t>Проект 5. Создание для всех категорий и групп населения условий для занятости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</t>
  </si>
  <si>
    <t>Доля детей и молодёжи (возраст 3-29 лет), систематически занимающихся физической культурой и спортом, %</t>
  </si>
  <si>
    <t>Доля граджан среднего возраста (женщины 30-54 года, мужчины 30-59 лет), систематически занимающихся физической культурой и спортом, %</t>
  </si>
  <si>
    <t>Доля граждан старшего возраста (женщины 55-79 лет, мужчины 60-79 лет), систематически занимающихся физической культурой и спортом, %</t>
  </si>
  <si>
    <t>Уровень обеспеченности граждан спортивными сооружениями исходя из единовременной пропускной способности объектов спорта,%</t>
  </si>
  <si>
    <t>Доля занимающихся по программам спортивной подготовки в организациях ведомственной принадлежности физической культуры и спорта, %</t>
  </si>
  <si>
    <t>ДОРОЖНАЯ КАРТА
по достижению показателей Указа Президента Российской Федерации от 07.05.2018 № 204</t>
  </si>
  <si>
    <t>Арсеньевский городской округ</t>
  </si>
  <si>
    <t>Артемовский городской округ</t>
  </si>
  <si>
    <t>Городской округ город Большой Камень</t>
  </si>
  <si>
    <t>Владивостокский городской округ</t>
  </si>
  <si>
    <t>Дальнегорский городской округ</t>
  </si>
  <si>
    <t>Дальнереченский городской округ</t>
  </si>
  <si>
    <t>Лесозаводский городской округ</t>
  </si>
  <si>
    <t>Находкинский городской округ</t>
  </si>
  <si>
    <t>Партизанский городской округ</t>
  </si>
  <si>
    <t>Спасск-Дальний городской округ</t>
  </si>
  <si>
    <t>Уссурийский городской округ</t>
  </si>
  <si>
    <t>Городской округ город Фокино (ЗАТО)</t>
  </si>
  <si>
    <t>Анучинский муниципальный район</t>
  </si>
  <si>
    <t>Дальнереченский муниципальный район</t>
  </si>
  <si>
    <t>Кавалеровский муниципальный район</t>
  </si>
  <si>
    <t>Кировский муниципальный район</t>
  </si>
  <si>
    <t>Красноармейский муниципальный район</t>
  </si>
  <si>
    <t>Лазовский муниципальный район</t>
  </si>
  <si>
    <t>Михайловский муниципальный район</t>
  </si>
  <si>
    <t>Надеждинский муниципальный район</t>
  </si>
  <si>
    <t>Октябрьский муниципальный район</t>
  </si>
  <si>
    <t>Ольгинский муниципальный район</t>
  </si>
  <si>
    <t>Партизанский муниципальный район</t>
  </si>
  <si>
    <t>Пограничный муниципальный район</t>
  </si>
  <si>
    <t>Пожарский муниципальный район</t>
  </si>
  <si>
    <t>Спасский муниципальный район</t>
  </si>
  <si>
    <t>Тернейский муниципальный район</t>
  </si>
  <si>
    <t>Ханкайский муниципальный район</t>
  </si>
  <si>
    <t>Хасанский муниципальный район</t>
  </si>
  <si>
    <t>Хорольский муниципальный район</t>
  </si>
  <si>
    <t>Черниговский муниципальный район</t>
  </si>
  <si>
    <t>Чугуевский муниципальный район</t>
  </si>
  <si>
    <t>Шкотовский муниципальный район</t>
  </si>
  <si>
    <t>Яковлевский муниципальный район</t>
  </si>
  <si>
    <t>Всего по Приморскому краю</t>
  </si>
  <si>
    <r>
      <rPr>
        <b/>
        <sz val="14"/>
        <rFont val="Times New Roman"/>
        <family val="1"/>
        <charset val="204"/>
      </rPr>
      <t>Количество рождений детей</t>
    </r>
    <r>
      <rPr>
        <sz val="14"/>
        <rFont val="Times New Roman"/>
        <family val="1"/>
        <charset val="204"/>
      </rPr>
      <t>, необходимое для достижения значений показателя "Суммарный коэффициент рождаемости", 
предусмотренных федеральным проектом "Финансовая поддержка семей при рождении детей" (средний вариант)</t>
    </r>
  </si>
  <si>
    <t>III. ДЕМОГРАФИЯ</t>
  </si>
  <si>
    <t>IV. КУЛЬТУРА</t>
  </si>
  <si>
    <t>V. ЖИЛЬЕ И ГОРОДСКАЯ СРЕДА</t>
  </si>
  <si>
    <t>VI. ЭКОЛОГИЯ</t>
  </si>
  <si>
    <t>VII.  БЕЗОПАСНЫЕ И КАЧЕСТВЕННЫЕ АВТОМОБИЛЬНЫЕ ДОРОГИ</t>
  </si>
  <si>
    <t>VIII.  ЦИФРОВАЯ ЭКОНОМИКА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</si>
  <si>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</si>
  <si>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</si>
  <si>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</si>
  <si>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</si>
  <si>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</si>
  <si>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</si>
  <si>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</si>
  <si>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</si>
  <si>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</si>
  <si>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5.4.10</t>
  </si>
  <si>
    <t>5.4.11</t>
  </si>
  <si>
    <t>5.4.12</t>
  </si>
  <si>
    <t>5.4.13</t>
  </si>
  <si>
    <t>5.4.14</t>
  </si>
  <si>
    <t>5.4.15</t>
  </si>
  <si>
    <t>5.4.16</t>
  </si>
  <si>
    <t>5.4.17</t>
  </si>
  <si>
    <t>5.4.18</t>
  </si>
  <si>
    <t>5.4.19</t>
  </si>
  <si>
    <t>5.4.20</t>
  </si>
  <si>
    <t>5.4.21</t>
  </si>
  <si>
    <t>5.4.22</t>
  </si>
  <si>
    <t>5.4.23</t>
  </si>
  <si>
    <t>5.4.24</t>
  </si>
  <si>
    <t>5.4.25</t>
  </si>
  <si>
    <t>5.4.26</t>
  </si>
  <si>
    <t>5.4.27</t>
  </si>
  <si>
    <t>5.4.28</t>
  </si>
  <si>
    <t>5.4.29</t>
  </si>
  <si>
    <t>5.4.30</t>
  </si>
  <si>
    <t>5.4.31</t>
  </si>
  <si>
    <t>5.4.32</t>
  </si>
  <si>
    <t>5.4.33</t>
  </si>
  <si>
    <t>5.4.34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</si>
  <si>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</si>
  <si>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</si>
  <si>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</si>
  <si>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</si>
  <si>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</si>
  <si>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</si>
  <si>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</si>
  <si>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</si>
  <si>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</si>
  <si>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</si>
  <si>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</si>
  <si>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</si>
  <si>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</si>
  <si>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</si>
  <si>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</si>
  <si>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</si>
  <si>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</si>
  <si>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</si>
  <si>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</si>
  <si>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</si>
  <si>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</si>
  <si>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</si>
  <si>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</si>
  <si>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</si>
  <si>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</si>
  <si>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</si>
  <si>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</si>
  <si>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</si>
  <si>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</si>
  <si>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</si>
  <si>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</si>
  <si>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</si>
  <si>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</si>
  <si>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</si>
  <si>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бюджет МО</t>
  </si>
  <si>
    <t>МАЛОЕ И СРЕДНЕЕ ПРЕДПРИНИМАТЕЛЬСТВО И ПОДДЕРЖКА ИНДИВИДУАЛЬНОЙ ПРЕДПРИНИМАТЕЛЬСКОЙ ИНИЦИАТИВЫ</t>
  </si>
  <si>
    <t>IX. МАЛОЕ И СРЕДНЕЕ ПРЕДПРИНИМАТЕЛЬСТВО И ПОДДЕРЖКА ИНДИВИДУАЛЬНОЙ ПРЕДПРИНИМАТЕЛЬСКОЙ ИНИЦИАТИВЫ</t>
  </si>
  <si>
    <t>Кол-во подразделений/подведомственных организаций органов муниципального самоуправления, использующих Региональную систему обеспечения градостроительной деятельности при реализации основных полномочий</t>
  </si>
  <si>
    <t>Городской округ Большой Камень</t>
  </si>
  <si>
    <t>Методика расчета показателя не определена. Разрабатывается в рамках мероприятия 05.01.001.005.001 федерального проекта «Информационная безопасность». После разработки методики будут расчитаны базовые и целевые значения для субъектов РФ и муниципалитетов</t>
  </si>
  <si>
    <t>Расчет производится на основании форм финансовой отчетности компаний, получивших поддержку в рамках федерального проекта "Цифровые технологии". Базовое значение будет рассчитано по результатам 2019 года. Показатели по муниципалитетам не предусмотрены.</t>
  </si>
  <si>
    <t>Данные показатели запланированы к внесению в форму статистической отчетности Ростата. Базовое значение будет рассчитано по результатам 2019 года. Значения показателей будут установлены после утверждения методики и расчета базового значения.</t>
  </si>
  <si>
    <t>Утверждение перечня приоритетных услуг и сервисов, а также требований к моделям услуг предусмотрено пунктом 06.01.001.001.001 Федерального проекта "Цифровизация государственного управления" в 2019 году. Базовое значение и потребность в финансировании будет расчитана после утверждения переченя и требований в 2019 года (в том числе по муниципалитетам).</t>
  </si>
  <si>
    <t>Методика расчета базового значения отсутствует. Расчет производит Росстат</t>
  </si>
  <si>
    <t>Методика расчета базового значения показателя не определена. Разрабатывается в рамках блока мероприятий 06.01.001 Федерального проекта «Цифровое государственное управление»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</si>
  <si>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</si>
  <si>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</si>
  <si>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</si>
  <si>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</si>
  <si>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</si>
  <si>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</si>
  <si>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</si>
  <si>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</si>
  <si>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</si>
  <si>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</si>
  <si>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</si>
  <si>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</si>
  <si>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</si>
  <si>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</si>
  <si>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</si>
  <si>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</si>
  <si>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</si>
  <si>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</si>
  <si>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</si>
  <si>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</si>
  <si>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</si>
  <si>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</si>
  <si>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</si>
  <si>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1.2.24</t>
  </si>
  <si>
    <t>1.2.25</t>
  </si>
  <si>
    <t>1.2.26</t>
  </si>
  <si>
    <t>1.2.27</t>
  </si>
  <si>
    <t>1.2.28</t>
  </si>
  <si>
    <t>1.2.29</t>
  </si>
  <si>
    <t>1.2.30</t>
  </si>
  <si>
    <t>1.2.31</t>
  </si>
  <si>
    <t>1.2.32</t>
  </si>
  <si>
    <t>1.2.33</t>
  </si>
  <si>
    <t>1.2.34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</si>
  <si>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</si>
  <si>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</si>
  <si>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</si>
  <si>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</si>
  <si>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</si>
  <si>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</si>
  <si>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</si>
  <si>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</si>
  <si>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</si>
  <si>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</si>
  <si>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</si>
  <si>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</si>
  <si>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</si>
  <si>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</si>
  <si>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</si>
  <si>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</si>
  <si>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</si>
  <si>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</si>
  <si>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</si>
  <si>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</si>
  <si>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</si>
  <si>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</si>
  <si>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1.3.23</t>
  </si>
  <si>
    <t>1.3.24</t>
  </si>
  <si>
    <t>1.3.25</t>
  </si>
  <si>
    <t>1.3.26</t>
  </si>
  <si>
    <t>1.3.27</t>
  </si>
  <si>
    <t>1.3.28</t>
  </si>
  <si>
    <t>1.3.29</t>
  </si>
  <si>
    <t>1.3.30</t>
  </si>
  <si>
    <t>1.3.31</t>
  </si>
  <si>
    <t>1.3.32</t>
  </si>
  <si>
    <t>1.3.33</t>
  </si>
  <si>
    <t>1.3.34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</si>
  <si>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</si>
  <si>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</si>
  <si>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</si>
  <si>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</si>
  <si>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</si>
  <si>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</si>
  <si>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</si>
  <si>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</si>
  <si>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</si>
  <si>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</si>
  <si>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</si>
  <si>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</si>
  <si>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</si>
  <si>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1.4.14</t>
  </si>
  <si>
    <t>1.4.15</t>
  </si>
  <si>
    <t>1.4.16</t>
  </si>
  <si>
    <t>1.4.17</t>
  </si>
  <si>
    <t>1.4.18</t>
  </si>
  <si>
    <t>1.4.19</t>
  </si>
  <si>
    <t>1.4.20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</si>
  <si>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</si>
  <si>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</si>
  <si>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</si>
  <si>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</si>
  <si>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</si>
  <si>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</si>
  <si>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</si>
  <si>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</si>
  <si>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1.4.29</t>
  </si>
  <si>
    <t>1.4.30</t>
  </si>
  <si>
    <t>1.4.31</t>
  </si>
  <si>
    <t>1.4.32</t>
  </si>
  <si>
    <t>1.4.33</t>
  </si>
  <si>
    <t>1.4.34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</si>
  <si>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</si>
  <si>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</si>
  <si>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</si>
  <si>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</si>
  <si>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</si>
  <si>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</si>
  <si>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</si>
  <si>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</si>
  <si>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</si>
  <si>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</si>
  <si>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1.5.11</t>
  </si>
  <si>
    <t>1.5.12</t>
  </si>
  <si>
    <t>1.5.13</t>
  </si>
  <si>
    <t>1.5.14</t>
  </si>
  <si>
    <t>1.5.15</t>
  </si>
  <si>
    <t>1.5.16</t>
  </si>
  <si>
    <t>1.5.17</t>
  </si>
  <si>
    <t>1.5.18</t>
  </si>
  <si>
    <t>1.5.19</t>
  </si>
  <si>
    <t>1.5.20</t>
  </si>
  <si>
    <t>1.5.21</t>
  </si>
  <si>
    <t>1.5.22</t>
  </si>
  <si>
    <t>1.5.23</t>
  </si>
  <si>
    <t>1.5.24</t>
  </si>
  <si>
    <t>1.5.25</t>
  </si>
  <si>
    <t>1.5.26</t>
  </si>
  <si>
    <t>1.5.27</t>
  </si>
  <si>
    <t>1.5.28</t>
  </si>
  <si>
    <t>1.5.29</t>
  </si>
  <si>
    <t>1.5.30</t>
  </si>
  <si>
    <t>1.5.31</t>
  </si>
  <si>
    <t>1.5.32</t>
  </si>
  <si>
    <t>1.5.33</t>
  </si>
  <si>
    <t>1.5.34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</si>
  <si>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</si>
  <si>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</si>
  <si>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</si>
  <si>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</si>
  <si>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</si>
  <si>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</si>
  <si>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</si>
  <si>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</si>
  <si>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</si>
  <si>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</si>
  <si>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1.6.11</t>
  </si>
  <si>
    <t>1.6.12</t>
  </si>
  <si>
    <t>1.6.13</t>
  </si>
  <si>
    <t>1.6.14</t>
  </si>
  <si>
    <t>1.6.15</t>
  </si>
  <si>
    <t>1.6.16</t>
  </si>
  <si>
    <t>1.6.17</t>
  </si>
  <si>
    <t>1.6.18</t>
  </si>
  <si>
    <t>1.6.19</t>
  </si>
  <si>
    <t>1.6.20</t>
  </si>
  <si>
    <t>1.6.21</t>
  </si>
  <si>
    <t>1.6.22</t>
  </si>
  <si>
    <t>1.6.23</t>
  </si>
  <si>
    <t>1.6.24</t>
  </si>
  <si>
    <t>1.6.25</t>
  </si>
  <si>
    <t>1.6.26</t>
  </si>
  <si>
    <t>1.6.27</t>
  </si>
  <si>
    <t>1.6.28</t>
  </si>
  <si>
    <t>1.6.29</t>
  </si>
  <si>
    <t>1.6.30</t>
  </si>
  <si>
    <t>1.6.31</t>
  </si>
  <si>
    <t>1.6.32</t>
  </si>
  <si>
    <t>1.6.33</t>
  </si>
  <si>
    <t>1.6.34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</si>
  <si>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</si>
  <si>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</si>
  <si>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</si>
  <si>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</si>
  <si>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</si>
  <si>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</si>
  <si>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</si>
  <si>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</si>
  <si>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</si>
  <si>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</si>
  <si>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</si>
  <si>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</si>
  <si>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1.7.13</t>
  </si>
  <si>
    <t>1.7.14</t>
  </si>
  <si>
    <t>1.7.15</t>
  </si>
  <si>
    <t>1.7.16</t>
  </si>
  <si>
    <t>1.7.17</t>
  </si>
  <si>
    <t>1.7.18</t>
  </si>
  <si>
    <t>1.7.19</t>
  </si>
  <si>
    <t>1.7.20</t>
  </si>
  <si>
    <t>1.7.21</t>
  </si>
  <si>
    <t>1.7.22</t>
  </si>
  <si>
    <t>1.7.23</t>
  </si>
  <si>
    <t>1.7.24</t>
  </si>
  <si>
    <t>1.7.25</t>
  </si>
  <si>
    <t>1.7.26</t>
  </si>
  <si>
    <t>1.7.27</t>
  </si>
  <si>
    <t>1.7.28</t>
  </si>
  <si>
    <t>1.7.29</t>
  </si>
  <si>
    <t>1.7.30</t>
  </si>
  <si>
    <t>1.7.31</t>
  </si>
  <si>
    <t>1.7.32</t>
  </si>
  <si>
    <t>1.7.33</t>
  </si>
  <si>
    <t>1.7.34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</si>
  <si>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</si>
  <si>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</si>
  <si>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</si>
  <si>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</si>
  <si>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</si>
  <si>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</si>
  <si>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</si>
  <si>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</si>
  <si>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</si>
  <si>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</si>
  <si>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</si>
  <si>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</si>
  <si>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</si>
  <si>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</si>
  <si>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</si>
  <si>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</si>
  <si>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</si>
  <si>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</si>
  <si>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</si>
  <si>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</si>
  <si>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</si>
  <si>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</si>
  <si>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</si>
  <si>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</si>
  <si>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</si>
  <si>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4.1.26</t>
  </si>
  <si>
    <t>4.1.27</t>
  </si>
  <si>
    <t>4.1.28</t>
  </si>
  <si>
    <t>4.1.29</t>
  </si>
  <si>
    <t>4.1.30</t>
  </si>
  <si>
    <t>4.1.31</t>
  </si>
  <si>
    <t>4.1.32</t>
  </si>
  <si>
    <t>4.1.33</t>
  </si>
  <si>
    <t>4.1.34</t>
  </si>
  <si>
    <t>Телефон для справок:
Машунин Иван Александрович (423) 220-91-72</t>
  </si>
  <si>
    <t>Телефон для справок:
Карловский  Александр Васильевич (423) 220-52-80</t>
  </si>
  <si>
    <t>4.1</t>
  </si>
  <si>
    <t>Доля автомобильных дорог федерального значения, находящаяся в нормативном состоянии, % (45,1 км)</t>
  </si>
  <si>
    <t>4.2</t>
  </si>
  <si>
    <t>4.2.1</t>
  </si>
  <si>
    <t>4.2.2</t>
  </si>
  <si>
    <t>4.2.3</t>
  </si>
  <si>
    <t>4.2.4</t>
  </si>
  <si>
    <t>Доля автомобильных дорог регионального или межмуниципального  значения, находящаяся в нормативном состоянии, %  (протяжонность (км)/ доля (%)) всего 590,8</t>
  </si>
  <si>
    <t>Владивостокский городской округ, (всего 353,0 км)</t>
  </si>
  <si>
    <t>Артемовский городской округ (всего 139,2 км)</t>
  </si>
  <si>
    <t>Надеждинский муниципальный район (всего 65,9,0 км)</t>
  </si>
  <si>
    <t>Шкотовский муниципальный район (всего 234,7 км)</t>
  </si>
  <si>
    <r>
      <rPr>
        <u/>
        <sz val="14"/>
        <rFont val="Times New Roman"/>
        <family val="1"/>
        <charset val="204"/>
      </rPr>
      <t>185,5</t>
    </r>
    <r>
      <rPr>
        <sz val="14"/>
        <rFont val="Times New Roman"/>
        <family val="1"/>
        <charset val="204"/>
      </rPr>
      <t xml:space="preserve">
52,6</t>
    </r>
  </si>
  <si>
    <r>
      <rPr>
        <u/>
        <sz val="14"/>
        <rFont val="Times New Roman"/>
        <family val="1"/>
        <charset val="204"/>
      </rPr>
      <t>404,8</t>
    </r>
    <r>
      <rPr>
        <sz val="14"/>
        <rFont val="Times New Roman"/>
        <family val="1"/>
        <charset val="204"/>
      </rPr>
      <t xml:space="preserve">
68,5</t>
    </r>
  </si>
  <si>
    <r>
      <rPr>
        <u/>
        <sz val="14"/>
        <rFont val="Times New Roman"/>
        <family val="1"/>
        <charset val="204"/>
      </rPr>
      <t>404,7</t>
    </r>
    <r>
      <rPr>
        <sz val="14"/>
        <rFont val="Times New Roman"/>
        <family val="1"/>
        <charset val="204"/>
      </rPr>
      <t xml:space="preserve">
68,5</t>
    </r>
  </si>
  <si>
    <r>
      <rPr>
        <u/>
        <sz val="14"/>
        <rFont val="Times New Roman"/>
        <family val="1"/>
        <charset val="204"/>
      </rPr>
      <t>428,4</t>
    </r>
    <r>
      <rPr>
        <sz val="14"/>
        <rFont val="Times New Roman"/>
        <family val="1"/>
        <charset val="204"/>
      </rPr>
      <t xml:space="preserve">
72,5</t>
    </r>
  </si>
  <si>
    <r>
      <rPr>
        <u/>
        <sz val="14"/>
        <rFont val="Times New Roman"/>
        <family val="1"/>
        <charset val="204"/>
      </rPr>
      <t>452,6</t>
    </r>
    <r>
      <rPr>
        <sz val="14"/>
        <rFont val="Times New Roman"/>
        <family val="1"/>
        <charset val="204"/>
      </rPr>
      <t xml:space="preserve">
76,6</t>
    </r>
  </si>
  <si>
    <r>
      <rPr>
        <u/>
        <sz val="14"/>
        <rFont val="Times New Roman"/>
        <family val="1"/>
        <charset val="204"/>
      </rPr>
      <t>472,4</t>
    </r>
    <r>
      <rPr>
        <sz val="14"/>
        <rFont val="Times New Roman"/>
        <family val="1"/>
        <charset val="204"/>
      </rPr>
      <t xml:space="preserve">
80,0</t>
    </r>
  </si>
  <si>
    <r>
      <rPr>
        <u/>
        <sz val="14"/>
        <rFont val="Times New Roman"/>
        <family val="1"/>
        <charset val="204"/>
      </rPr>
      <t>495,2</t>
    </r>
    <r>
      <rPr>
        <sz val="14"/>
        <rFont val="Times New Roman"/>
        <family val="1"/>
        <charset val="204"/>
      </rPr>
      <t xml:space="preserve">
83,8</t>
    </r>
  </si>
  <si>
    <r>
      <rPr>
        <u/>
        <sz val="14"/>
        <rFont val="Times New Roman"/>
        <family val="1"/>
        <charset val="204"/>
      </rPr>
      <t>530,4</t>
    </r>
    <r>
      <rPr>
        <sz val="14"/>
        <rFont val="Times New Roman"/>
        <family val="1"/>
        <charset val="204"/>
      </rPr>
      <t xml:space="preserve">
89,8</t>
    </r>
  </si>
  <si>
    <r>
      <rPr>
        <u/>
        <sz val="14"/>
        <rFont val="Times New Roman"/>
        <family val="1"/>
        <charset val="204"/>
      </rPr>
      <t>206,3</t>
    </r>
    <r>
      <rPr>
        <sz val="14"/>
        <rFont val="Times New Roman"/>
        <family val="1"/>
        <charset val="204"/>
      </rPr>
      <t xml:space="preserve">
58,5</t>
    </r>
  </si>
  <si>
    <r>
      <rPr>
        <u/>
        <sz val="14"/>
        <rFont val="Times New Roman"/>
        <family val="1"/>
        <charset val="204"/>
      </rPr>
      <t>218,5</t>
    </r>
    <r>
      <rPr>
        <sz val="14"/>
        <rFont val="Times New Roman"/>
        <family val="1"/>
        <charset val="204"/>
      </rPr>
      <t xml:space="preserve">
61,9</t>
    </r>
  </si>
  <si>
    <r>
      <rPr>
        <u/>
        <sz val="14"/>
        <rFont val="Times New Roman"/>
        <family val="1"/>
        <charset val="204"/>
      </rPr>
      <t>229,7</t>
    </r>
    <r>
      <rPr>
        <sz val="14"/>
        <rFont val="Times New Roman"/>
        <family val="1"/>
        <charset val="204"/>
      </rPr>
      <t xml:space="preserve">
65,1</t>
    </r>
  </si>
  <si>
    <r>
      <rPr>
        <u/>
        <sz val="14"/>
        <rFont val="Times New Roman"/>
        <family val="1"/>
        <charset val="204"/>
      </rPr>
      <t>242,5</t>
    </r>
    <r>
      <rPr>
        <sz val="14"/>
        <rFont val="Times New Roman"/>
        <family val="1"/>
        <charset val="204"/>
      </rPr>
      <t xml:space="preserve">
68,7</t>
    </r>
  </si>
  <si>
    <t>по достижению показателей Указа Президента Российской Федерации от 07.05.2018 № 204</t>
  </si>
  <si>
    <t>Доля муниципальных общеобразовательных учреждений, в которых обновлено содержание и методы обучения предметной области «Технология» и других предметных областей, % (от общего числа СОШ муниципального образования)</t>
  </si>
  <si>
    <t>Тип показателя</t>
  </si>
  <si>
    <t>Число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тыс. единиц нарастающим итогом к 2018 году</t>
  </si>
  <si>
    <t>Численность обучающихся, охваченных основными и дополнительными общеобразовательными программами цифрового, естественнонаучного и гуманитарного профилей, человек нарастающим итогом к 2018 году</t>
  </si>
  <si>
    <t xml:space="preserve">Число созданных новых мест в общеобразовательных организациях, расположенных в сельской местности и поселках городского типа, не менее тыс. мест </t>
  </si>
  <si>
    <t>1 июня 2018 г.</t>
  </si>
  <si>
    <t>1 сентября 2018 г.</t>
  </si>
  <si>
    <t>Доля детей в возрасте от 5 до 18 лет, охваченных дополнительным образованием, % (от общей численности детей указанного возраста по персонифицированному учету)</t>
  </si>
  <si>
    <t>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Федерации, человек, нарастающим итогом, чел</t>
  </si>
  <si>
    <t>Число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функциям и результатам проектах, направленных на раннюю профориентацию, тыс. человек</t>
  </si>
  <si>
    <t>Число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с учетом реализации проекта «Билет в будущее», нарастающим итогом, человек</t>
  </si>
  <si>
    <t>1 января 2018 г.</t>
  </si>
  <si>
    <t xml:space="preserve">Количество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родителей, в том числе с привлечением некоммерческих организаций (далее – НКО), нарастающим итогом с 2019 года, тыс. единиц </t>
  </si>
  <si>
    <t>Количество муниципальных общеобразовательных учреждений, в которых внедрена целевая модель цифровой образовательной среды в образовательных организациях, реализующих образовательные программы общего образования, процент</t>
  </si>
  <si>
    <t>Доля обучающихся по программам общего образования, дополнительного образования для детей, для которых формируется цифровой образовательный профиль и индивидуальный план обучения (персональная траектория обучения) с использованием федеральной информационно-сервисной платформы цифровой образовательной среды (федеральных цифровых платформ, информационных систем и ресурсов), между которыми обеспечено информационное взаимодействие, в общем числе обучающихся по указанным программам, процент</t>
  </si>
  <si>
    <t>2018 год</t>
  </si>
  <si>
    <t>Доля образовательных организаций, реализующих программы общего образования, дополнительного образования детей,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организаций, процент</t>
  </si>
  <si>
    <t>сентябрь 2018 г.</t>
  </si>
  <si>
    <t>Доля обучающихся по программам общего образования , использующих федеральную информационно-сервисную платформу цифровой образовательной среды для «горизонтального» обучения и неформального образования, в общем числе обучающихся по указанным программам, процент</t>
  </si>
  <si>
    <t>Доля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цифровая образовательная среда в Российской Федерации»), в общем числе педагогических работников общего образования, процент</t>
  </si>
  <si>
    <t>Доля учителей общеобразовательных организаций, вовлеченных в национальную систему профессионального роста педагогических работников, процент (в общей численности учителей муниципального образования)</t>
  </si>
  <si>
    <t>Доля муниципальных общеобразовательных учреждений, обеспечивших деятельность центров непрерывного повышения профессионального мастерства педагогических работников и центров оценки профессионального мастерства и квалификаций педагогов, процент (в общей численности учреждений муниципального образования)</t>
  </si>
  <si>
    <t>Доля педагогических работников, прошедших добровольную независимую оценку профессиональной квалификации, процент (от общей численности педагогических работников муниципального образования)</t>
  </si>
  <si>
    <t>Проект 6. Новые возможности для каждого</t>
  </si>
  <si>
    <t>Проект 7. Социальная активность</t>
  </si>
  <si>
    <t xml:space="preserve">Предоставления мер социальной поддержки педагогическим работникам муниципальных образовательных организаций Дальнереченского городского округа </t>
  </si>
  <si>
    <t>1.5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</si>
  <si>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</si>
  <si>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Обеспечение  в образовательных организациях  на территории Дальнереченского городского округа интернет-соединений со скоростью соединения не менее 50 Мб/с для образовательных учреждений , расположенных в городе; не менее 20 Мб/ с - для образовательных организаций сельской местности. </t>
  </si>
  <si>
    <t>Обеспечение  общеобразовательных учреждений Дальнереченского городского округа интерактивным оборудованием для организации мобильных классов.</t>
  </si>
  <si>
    <t>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образования и присмотр и уход, в Дальнереченском городском округе, человек</t>
  </si>
  <si>
    <t>Численность воспитанников в возрасте до трех лет, посещающих частные организации, осуществляющие
образовательную деятельность по образовательным программам дошкольного образования, присмотр и уход, чел</t>
  </si>
  <si>
    <t>х</t>
  </si>
</sst>
</file>

<file path=xl/styles.xml><?xml version="1.0" encoding="utf-8"?>
<styleSheet xmlns="http://schemas.openxmlformats.org/spreadsheetml/2006/main">
  <numFmts count="8">
    <numFmt numFmtId="172" formatCode="0.0"/>
    <numFmt numFmtId="173" formatCode="#,##0.0"/>
    <numFmt numFmtId="174" formatCode="0.000"/>
    <numFmt numFmtId="175" formatCode="0.00000"/>
    <numFmt numFmtId="176" formatCode="0.000000"/>
    <numFmt numFmtId="177" formatCode="#,##0.000000"/>
    <numFmt numFmtId="178" formatCode="dd/mm/yy;@"/>
    <numFmt numFmtId="179" formatCode="#,##0.000"/>
  </numFmts>
  <fonts count="2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8"/>
      <name val="Times New Roman"/>
      <family val="1"/>
      <charset val="204"/>
    </font>
    <font>
      <sz val="8"/>
      <name val="Calibri"/>
      <family val="2"/>
      <charset val="204"/>
    </font>
    <font>
      <b/>
      <u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2" fontId="3" fillId="0" borderId="0">
      <alignment horizontal="center" vertical="top" wrapText="1"/>
    </xf>
    <xf numFmtId="0" fontId="20" fillId="0" borderId="0">
      <protection locked="0"/>
    </xf>
    <xf numFmtId="0" fontId="19" fillId="0" borderId="0"/>
    <xf numFmtId="0" fontId="19" fillId="0" borderId="0"/>
    <xf numFmtId="0" fontId="21" fillId="0" borderId="0"/>
    <xf numFmtId="0" fontId="19" fillId="0" borderId="0"/>
    <xf numFmtId="9" fontId="2" fillId="0" borderId="0" applyFont="0" applyFill="0" applyBorder="0" applyAlignment="0" applyProtection="0"/>
  </cellStyleXfs>
  <cellXfs count="239">
    <xf numFmtId="0" fontId="0" fillId="0" borderId="0" xfId="0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center" wrapText="1"/>
    </xf>
    <xf numFmtId="172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175" fontId="4" fillId="0" borderId="1" xfId="0" applyNumberFormat="1" applyFont="1" applyBorder="1" applyAlignment="1">
      <alignment horizontal="center" vertical="center"/>
    </xf>
    <xf numFmtId="0" fontId="7" fillId="0" borderId="0" xfId="0" applyFont="1"/>
    <xf numFmtId="17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7" fillId="0" borderId="0" xfId="0" applyFont="1" applyFill="1"/>
    <xf numFmtId="177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0" fillId="0" borderId="0" xfId="0" applyAlignment="1">
      <alignment horizontal="center"/>
    </xf>
    <xf numFmtId="49" fontId="4" fillId="0" borderId="1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174" fontId="4" fillId="0" borderId="15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0" fontId="12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72" fontId="1" fillId="0" borderId="1" xfId="0" applyNumberFormat="1" applyFont="1" applyBorder="1" applyAlignment="1">
      <alignment horizontal="center" vertical="center"/>
    </xf>
    <xf numFmtId="0" fontId="15" fillId="0" borderId="0" xfId="0" applyFont="1"/>
    <xf numFmtId="49" fontId="1" fillId="2" borderId="12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4" fontId="0" fillId="0" borderId="0" xfId="0" applyNumberForma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/>
    <xf numFmtId="173" fontId="9" fillId="0" borderId="1" xfId="0" applyNumberFormat="1" applyFont="1" applyFill="1" applyBorder="1" applyAlignment="1">
      <alignment horizontal="center" vertical="center"/>
    </xf>
    <xf numFmtId="173" fontId="4" fillId="0" borderId="1" xfId="0" applyNumberFormat="1" applyFont="1" applyBorder="1" applyAlignment="1">
      <alignment horizontal="center" vertical="center"/>
    </xf>
    <xf numFmtId="9" fontId="9" fillId="0" borderId="1" xfId="7" applyFont="1" applyFill="1" applyBorder="1" applyAlignment="1">
      <alignment horizontal="center" vertical="center"/>
    </xf>
    <xf numFmtId="173" fontId="7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top" wrapText="1"/>
    </xf>
    <xf numFmtId="49" fontId="4" fillId="3" borderId="1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16" xfId="0" applyBorder="1"/>
    <xf numFmtId="0" fontId="4" fillId="0" borderId="10" xfId="0" applyFont="1" applyFill="1" applyBorder="1" applyAlignment="1">
      <alignment horizontal="left" vertical="center" wrapText="1"/>
    </xf>
    <xf numFmtId="174" fontId="1" fillId="2" borderId="10" xfId="0" applyNumberFormat="1" applyFont="1" applyFill="1" applyBorder="1" applyAlignment="1">
      <alignment horizontal="right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0" xfId="0" applyNumberFormat="1" applyFont="1" applyFill="1" applyBorder="1" applyAlignment="1">
      <alignment horizontal="right" vertical="center" wrapText="1"/>
    </xf>
    <xf numFmtId="174" fontId="1" fillId="2" borderId="1" xfId="0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179" fontId="1" fillId="2" borderId="2" xfId="0" applyNumberFormat="1" applyFont="1" applyFill="1" applyBorder="1" applyAlignment="1">
      <alignment horizontal="right" vertical="center" wrapText="1"/>
    </xf>
    <xf numFmtId="179" fontId="1" fillId="2" borderId="10" xfId="0" applyNumberFormat="1" applyFont="1" applyFill="1" applyBorder="1" applyAlignment="1">
      <alignment horizontal="right" vertical="center" wrapText="1"/>
    </xf>
    <xf numFmtId="179" fontId="1" fillId="2" borderId="1" xfId="0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75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49" fontId="4" fillId="0" borderId="2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vertical="center" wrapText="1"/>
    </xf>
    <xf numFmtId="1" fontId="4" fillId="0" borderId="19" xfId="0" applyNumberFormat="1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173" fontId="4" fillId="0" borderId="12" xfId="0" applyNumberFormat="1" applyFont="1" applyFill="1" applyBorder="1" applyAlignment="1">
      <alignment horizontal="center" vertical="center"/>
    </xf>
    <xf numFmtId="173" fontId="4" fillId="0" borderId="13" xfId="0" applyNumberFormat="1" applyFont="1" applyFill="1" applyBorder="1" applyAlignment="1">
      <alignment horizontal="center" vertical="center"/>
    </xf>
    <xf numFmtId="173" fontId="4" fillId="0" borderId="22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4" fontId="4" fillId="0" borderId="3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3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/>
    </xf>
  </cellXfs>
  <cellStyles count="8">
    <cellStyle name="st_table_cell_number" xfId="1"/>
    <cellStyle name="Обычный" xfId="0" builtinId="0"/>
    <cellStyle name="Обычный 2 2" xfId="2"/>
    <cellStyle name="Обычный 2 5" xfId="3"/>
    <cellStyle name="Обычный 3" xfId="4"/>
    <cellStyle name="Обычный 3 3" xfId="5"/>
    <cellStyle name="Обычный 4 2" xfId="6"/>
    <cellStyle name="Процентный" xfId="7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933450</xdr:colOff>
      <xdr:row>0</xdr:row>
      <xdr:rowOff>76200</xdr:rowOff>
    </xdr:from>
    <xdr:to>
      <xdr:col>10</xdr:col>
      <xdr:colOff>1419225</xdr:colOff>
      <xdr:row>9</xdr:row>
      <xdr:rowOff>190500</xdr:rowOff>
    </xdr:to>
    <xdr:sp macro="" textlink="">
      <xdr:nvSpPr>
        <xdr:cNvPr id="2049" name="Надпись 2"/>
        <xdr:cNvSpPr txBox="1">
          <a:spLocks noChangeArrowheads="1"/>
        </xdr:cNvSpPr>
      </xdr:nvSpPr>
      <xdr:spPr bwMode="auto">
        <a:xfrm>
          <a:off x="14020800" y="76200"/>
          <a:ext cx="3362325" cy="2143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_____________________ Васильев С.И.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12</xdr:col>
      <xdr:colOff>1076325</xdr:colOff>
      <xdr:row>8</xdr:row>
      <xdr:rowOff>161925</xdr:rowOff>
    </xdr:to>
    <xdr:sp macro="" textlink="">
      <xdr:nvSpPr>
        <xdr:cNvPr id="11265" name="Надпись 2"/>
        <xdr:cNvSpPr txBox="1">
          <a:spLocks noChangeArrowheads="1"/>
        </xdr:cNvSpPr>
      </xdr:nvSpPr>
      <xdr:spPr bwMode="auto">
        <a:xfrm>
          <a:off x="14154150" y="0"/>
          <a:ext cx="3533775" cy="1685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_____________________ Васильев С.И.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1181100</xdr:colOff>
      <xdr:row>0</xdr:row>
      <xdr:rowOff>152400</xdr:rowOff>
    </xdr:from>
    <xdr:to>
      <xdr:col>12</xdr:col>
      <xdr:colOff>1038225</xdr:colOff>
      <xdr:row>10</xdr:row>
      <xdr:rowOff>76200</xdr:rowOff>
    </xdr:to>
    <xdr:sp macro="" textlink="">
      <xdr:nvSpPr>
        <xdr:cNvPr id="1025" name="Надпись 2"/>
        <xdr:cNvSpPr txBox="1">
          <a:spLocks noChangeArrowheads="1"/>
        </xdr:cNvSpPr>
      </xdr:nvSpPr>
      <xdr:spPr bwMode="auto">
        <a:xfrm>
          <a:off x="14106525" y="152400"/>
          <a:ext cx="3543300" cy="1828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_____________________ Васильев С.И.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142875</xdr:rowOff>
    </xdr:from>
    <xdr:to>
      <xdr:col>12</xdr:col>
      <xdr:colOff>762000</xdr:colOff>
      <xdr:row>7</xdr:row>
      <xdr:rowOff>314325</xdr:rowOff>
    </xdr:to>
    <xdr:sp macro="" textlink="">
      <xdr:nvSpPr>
        <xdr:cNvPr id="3073" name="Надпись 2"/>
        <xdr:cNvSpPr txBox="1">
          <a:spLocks noChangeArrowheads="1"/>
        </xdr:cNvSpPr>
      </xdr:nvSpPr>
      <xdr:spPr bwMode="auto">
        <a:xfrm>
          <a:off x="12449175" y="142875"/>
          <a:ext cx="4314825" cy="1838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  <a:endParaRPr lang="ru-RU" sz="14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_____________________ Васильев С.И.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0</xdr:row>
      <xdr:rowOff>0</xdr:rowOff>
    </xdr:from>
    <xdr:to>
      <xdr:col>12</xdr:col>
      <xdr:colOff>1304925</xdr:colOff>
      <xdr:row>0</xdr:row>
      <xdr:rowOff>0</xdr:rowOff>
    </xdr:to>
    <xdr:sp macro="" textlink="">
      <xdr:nvSpPr>
        <xdr:cNvPr id="4097" name="Надпись 2"/>
        <xdr:cNvSpPr txBox="1">
          <a:spLocks noChangeArrowheads="1"/>
        </xdr:cNvSpPr>
      </xdr:nvSpPr>
      <xdr:spPr bwMode="auto">
        <a:xfrm>
          <a:off x="15001875" y="0"/>
          <a:ext cx="3533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_____________________ Васильев С.И.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476250</xdr:colOff>
      <xdr:row>0</xdr:row>
      <xdr:rowOff>0</xdr:rowOff>
    </xdr:from>
    <xdr:to>
      <xdr:col>12</xdr:col>
      <xdr:colOff>1304925</xdr:colOff>
      <xdr:row>10</xdr:row>
      <xdr:rowOff>161925</xdr:rowOff>
    </xdr:to>
    <xdr:sp macro="" textlink="">
      <xdr:nvSpPr>
        <xdr:cNvPr id="4098" name="Надпись 2"/>
        <xdr:cNvSpPr txBox="1">
          <a:spLocks noChangeArrowheads="1"/>
        </xdr:cNvSpPr>
      </xdr:nvSpPr>
      <xdr:spPr bwMode="auto">
        <a:xfrm>
          <a:off x="15001875" y="0"/>
          <a:ext cx="3533775" cy="1924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_____________________ Васильев С.И. 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539750</xdr:colOff>
      <xdr:row>0</xdr:row>
      <xdr:rowOff>-3175</xdr:rowOff>
    </xdr:from>
    <xdr:to>
      <xdr:col>12</xdr:col>
      <xdr:colOff>936625</xdr:colOff>
      <xdr:row>0</xdr:row>
      <xdr:rowOff>-3175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4700250" y="15875"/>
          <a:ext cx="2841625" cy="15557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algn="ctr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Должность </a:t>
          </a:r>
          <a:r>
            <a:rPr lang="ru-RU" sz="1400" b="0" i="1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(глава МО)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ФИО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10</xdr:col>
      <xdr:colOff>539750</xdr:colOff>
      <xdr:row>0</xdr:row>
      <xdr:rowOff>-3175</xdr:rowOff>
    </xdr:from>
    <xdr:to>
      <xdr:col>12</xdr:col>
      <xdr:colOff>936625</xdr:colOff>
      <xdr:row>0</xdr:row>
      <xdr:rowOff>-3175</xdr:rowOff>
    </xdr:to>
    <xdr:sp macro="" textlink="">
      <xdr:nvSpPr>
        <xdr:cNvPr id="3" name="Надпись 2"/>
        <xdr:cNvSpPr txBox="1">
          <a:spLocks noChangeArrowheads="1"/>
        </xdr:cNvSpPr>
      </xdr:nvSpPr>
      <xdr:spPr bwMode="auto">
        <a:xfrm>
          <a:off x="14700250" y="15875"/>
          <a:ext cx="2841625" cy="15557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  <a:endParaRPr lang="ru-RU" sz="14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Васильев С.И.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542925</xdr:colOff>
      <xdr:row>0</xdr:row>
      <xdr:rowOff>19050</xdr:rowOff>
    </xdr:from>
    <xdr:to>
      <xdr:col>12</xdr:col>
      <xdr:colOff>933450</xdr:colOff>
      <xdr:row>7</xdr:row>
      <xdr:rowOff>19050</xdr:rowOff>
    </xdr:to>
    <xdr:sp macro="" textlink="">
      <xdr:nvSpPr>
        <xdr:cNvPr id="5123" name="Надпись 2"/>
        <xdr:cNvSpPr txBox="1">
          <a:spLocks noChangeArrowheads="1"/>
        </xdr:cNvSpPr>
      </xdr:nvSpPr>
      <xdr:spPr bwMode="auto">
        <a:xfrm>
          <a:off x="14697075" y="19050"/>
          <a:ext cx="3219450" cy="1666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lnSpc>
              <a:spcPts val="1500"/>
            </a:lnSpc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___________________ Васильев С.И.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503466</xdr:colOff>
      <xdr:row>0</xdr:row>
      <xdr:rowOff>0</xdr:rowOff>
    </xdr:from>
    <xdr:to>
      <xdr:col>12</xdr:col>
      <xdr:colOff>1088571</xdr:colOff>
      <xdr:row>0</xdr:row>
      <xdr:rowOff>0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4641287" y="0"/>
          <a:ext cx="3034391" cy="13335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algn="ctr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Должность </a:t>
          </a:r>
          <a:r>
            <a:rPr lang="ru-RU" sz="1400" b="0" i="1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(глава МО)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ФИО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10</xdr:col>
      <xdr:colOff>504825</xdr:colOff>
      <xdr:row>0</xdr:row>
      <xdr:rowOff>0</xdr:rowOff>
    </xdr:from>
    <xdr:to>
      <xdr:col>12</xdr:col>
      <xdr:colOff>1085850</xdr:colOff>
      <xdr:row>10</xdr:row>
      <xdr:rowOff>0</xdr:rowOff>
    </xdr:to>
    <xdr:sp macro="" textlink="">
      <xdr:nvSpPr>
        <xdr:cNvPr id="6146" name="Надпись 2"/>
        <xdr:cNvSpPr txBox="1">
          <a:spLocks noChangeArrowheads="1"/>
        </xdr:cNvSpPr>
      </xdr:nvSpPr>
      <xdr:spPr bwMode="auto">
        <a:xfrm>
          <a:off x="14658975" y="0"/>
          <a:ext cx="3038475" cy="2000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lnSpc>
              <a:spcPts val="1500"/>
            </a:lnSpc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 Васильев С.И. 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1066800</xdr:colOff>
      <xdr:row>0</xdr:row>
      <xdr:rowOff>0</xdr:rowOff>
    </xdr:from>
    <xdr:to>
      <xdr:col>12</xdr:col>
      <xdr:colOff>752475</xdr:colOff>
      <xdr:row>10</xdr:row>
      <xdr:rowOff>28575</xdr:rowOff>
    </xdr:to>
    <xdr:sp macro="" textlink="">
      <xdr:nvSpPr>
        <xdr:cNvPr id="7169" name="Надпись 2"/>
        <xdr:cNvSpPr txBox="1">
          <a:spLocks noChangeArrowheads="1"/>
        </xdr:cNvSpPr>
      </xdr:nvSpPr>
      <xdr:spPr bwMode="auto">
        <a:xfrm>
          <a:off x="12763500" y="0"/>
          <a:ext cx="4600575" cy="1981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_____________________ Васильев С.И.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180975</xdr:rowOff>
    </xdr:from>
    <xdr:to>
      <xdr:col>11</xdr:col>
      <xdr:colOff>1028700</xdr:colOff>
      <xdr:row>9</xdr:row>
      <xdr:rowOff>171450</xdr:rowOff>
    </xdr:to>
    <xdr:sp macro="" textlink="">
      <xdr:nvSpPr>
        <xdr:cNvPr id="8193" name="Надпись 2"/>
        <xdr:cNvSpPr txBox="1">
          <a:spLocks noChangeArrowheads="1"/>
        </xdr:cNvSpPr>
      </xdr:nvSpPr>
      <xdr:spPr bwMode="auto">
        <a:xfrm>
          <a:off x="13315950" y="180975"/>
          <a:ext cx="4610100" cy="1704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lnSpc>
              <a:spcPts val="1500"/>
            </a:lnSpc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_____________________ Васильев С.И. 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lnSpc>
              <a:spcPts val="1500"/>
            </a:lnSpc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809625</xdr:colOff>
      <xdr:row>0</xdr:row>
      <xdr:rowOff>171450</xdr:rowOff>
    </xdr:from>
    <xdr:to>
      <xdr:col>12</xdr:col>
      <xdr:colOff>1076325</xdr:colOff>
      <xdr:row>12</xdr:row>
      <xdr:rowOff>19050</xdr:rowOff>
    </xdr:to>
    <xdr:sp macro="" textlink="">
      <xdr:nvSpPr>
        <xdr:cNvPr id="9217" name="Надпись 2"/>
        <xdr:cNvSpPr txBox="1">
          <a:spLocks noChangeArrowheads="1"/>
        </xdr:cNvSpPr>
      </xdr:nvSpPr>
      <xdr:spPr bwMode="auto">
        <a:xfrm>
          <a:off x="13992225" y="171450"/>
          <a:ext cx="3952875" cy="2228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_____________________ Васильев С.И.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781050</xdr:colOff>
      <xdr:row>0</xdr:row>
      <xdr:rowOff>95250</xdr:rowOff>
    </xdr:from>
    <xdr:to>
      <xdr:col>12</xdr:col>
      <xdr:colOff>600075</xdr:colOff>
      <xdr:row>8</xdr:row>
      <xdr:rowOff>66675</xdr:rowOff>
    </xdr:to>
    <xdr:sp macro="" textlink="">
      <xdr:nvSpPr>
        <xdr:cNvPr id="10241" name="Надпись 2"/>
        <xdr:cNvSpPr txBox="1">
          <a:spLocks noChangeArrowheads="1"/>
        </xdr:cNvSpPr>
      </xdr:nvSpPr>
      <xdr:spPr bwMode="auto">
        <a:xfrm>
          <a:off x="12753975" y="95250"/>
          <a:ext cx="3524250" cy="1876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_____________________ Васильев С.И. 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lnSpc>
              <a:spcPts val="1500"/>
            </a:lnSpc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9:AB194"/>
  <sheetViews>
    <sheetView view="pageBreakPreview" zoomScale="60" zoomScaleNormal="70" workbookViewId="0">
      <pane ySplit="14" topLeftCell="A165" activePane="bottomLeft" state="frozen"/>
      <selection pane="bottomLeft" activeCell="B172" sqref="B172:B175"/>
    </sheetView>
  </sheetViews>
  <sheetFormatPr defaultRowHeight="15"/>
  <cols>
    <col min="1" max="1" width="6.5703125" style="100" customWidth="1"/>
    <col min="2" max="2" width="68.7109375" customWidth="1"/>
    <col min="3" max="3" width="17" customWidth="1"/>
    <col min="4" max="4" width="21.140625" customWidth="1"/>
    <col min="5" max="5" width="19.42578125" customWidth="1"/>
    <col min="6" max="6" width="20.28515625" customWidth="1"/>
    <col min="7" max="11" width="21.5703125" customWidth="1"/>
    <col min="12" max="12" width="21.5703125" hidden="1" customWidth="1"/>
    <col min="13" max="28" width="0" hidden="1" customWidth="1"/>
  </cols>
  <sheetData>
    <row r="9" spans="1:12" ht="40.15" customHeight="1">
      <c r="A9" s="172" t="s">
        <v>543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</row>
    <row r="10" spans="1:12" ht="18.75">
      <c r="A10" s="172" t="s">
        <v>192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</row>
    <row r="11" spans="1:12" ht="18.75">
      <c r="A11" s="1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8.75">
      <c r="A12" s="174" t="s">
        <v>242</v>
      </c>
      <c r="B12" s="175"/>
      <c r="C12" s="175"/>
      <c r="D12" s="175"/>
      <c r="E12" s="175"/>
      <c r="F12" s="175"/>
      <c r="G12" s="175"/>
      <c r="H12" s="175"/>
      <c r="I12" s="175"/>
      <c r="J12" s="176"/>
    </row>
    <row r="13" spans="1:12" ht="18.75">
      <c r="A13" s="181" t="s">
        <v>160</v>
      </c>
      <c r="B13" s="180" t="s">
        <v>175</v>
      </c>
      <c r="C13" s="177" t="s">
        <v>176</v>
      </c>
      <c r="D13" s="179"/>
      <c r="E13" s="177" t="s">
        <v>230</v>
      </c>
      <c r="F13" s="178"/>
      <c r="G13" s="178"/>
      <c r="H13" s="178"/>
      <c r="I13" s="178"/>
      <c r="J13" s="179"/>
    </row>
    <row r="14" spans="1:12" ht="18.75">
      <c r="A14" s="181"/>
      <c r="B14" s="180"/>
      <c r="C14" s="5" t="s">
        <v>258</v>
      </c>
      <c r="D14" s="4" t="s">
        <v>259</v>
      </c>
      <c r="E14" s="4" t="s">
        <v>260</v>
      </c>
      <c r="F14" s="4" t="s">
        <v>261</v>
      </c>
      <c r="G14" s="5" t="s">
        <v>262</v>
      </c>
      <c r="H14" s="5" t="s">
        <v>263</v>
      </c>
      <c r="I14" s="5" t="s">
        <v>264</v>
      </c>
      <c r="J14" s="5" t="s">
        <v>265</v>
      </c>
    </row>
    <row r="15" spans="1:12" ht="19.5" hidden="1">
      <c r="A15" s="153" t="s">
        <v>256</v>
      </c>
      <c r="B15" s="154"/>
      <c r="C15" s="154"/>
      <c r="D15" s="154"/>
      <c r="E15" s="154"/>
      <c r="F15" s="154"/>
      <c r="G15" s="154"/>
      <c r="H15" s="154"/>
      <c r="I15" s="154"/>
      <c r="J15" s="155"/>
    </row>
    <row r="16" spans="1:12" ht="37.5" hidden="1">
      <c r="A16" s="101" t="s">
        <v>177</v>
      </c>
      <c r="B16" s="2" t="s">
        <v>266</v>
      </c>
      <c r="C16" s="13">
        <v>55.6</v>
      </c>
      <c r="D16" s="14">
        <v>43070</v>
      </c>
      <c r="E16" s="13">
        <v>57.9</v>
      </c>
      <c r="F16" s="13">
        <v>59</v>
      </c>
      <c r="G16" s="13">
        <v>60.1</v>
      </c>
      <c r="H16" s="13">
        <v>61.2</v>
      </c>
      <c r="I16" s="13">
        <v>62.3</v>
      </c>
      <c r="J16" s="13">
        <v>63</v>
      </c>
    </row>
    <row r="17" spans="1:10" ht="56.25" hidden="1">
      <c r="A17" s="101" t="s">
        <v>173</v>
      </c>
      <c r="B17" s="11" t="s">
        <v>267</v>
      </c>
      <c r="C17" s="13">
        <v>53.5</v>
      </c>
      <c r="D17" s="14">
        <v>43070</v>
      </c>
      <c r="E17" s="13">
        <v>55</v>
      </c>
      <c r="F17" s="13">
        <v>55.6</v>
      </c>
      <c r="G17" s="13">
        <v>56.1</v>
      </c>
      <c r="H17" s="13">
        <v>56.7</v>
      </c>
      <c r="I17" s="13">
        <v>57.2</v>
      </c>
      <c r="J17" s="13">
        <v>60</v>
      </c>
    </row>
    <row r="18" spans="1:10" ht="93.75" hidden="1">
      <c r="A18" s="101" t="s">
        <v>168</v>
      </c>
      <c r="B18" s="11" t="s">
        <v>268</v>
      </c>
      <c r="C18" s="13">
        <v>23</v>
      </c>
      <c r="D18" s="14">
        <v>43070</v>
      </c>
      <c r="E18" s="13">
        <v>21</v>
      </c>
      <c r="F18" s="13">
        <v>20.2</v>
      </c>
      <c r="G18" s="13">
        <v>19.5</v>
      </c>
      <c r="H18" s="13">
        <v>18.8</v>
      </c>
      <c r="I18" s="13">
        <v>18.100000000000001</v>
      </c>
      <c r="J18" s="13">
        <v>17.3</v>
      </c>
    </row>
    <row r="19" spans="1:10" ht="19.5" hidden="1">
      <c r="A19" s="153" t="s">
        <v>276</v>
      </c>
      <c r="B19" s="154"/>
      <c r="C19" s="154"/>
      <c r="D19" s="154"/>
      <c r="E19" s="154"/>
      <c r="F19" s="154"/>
      <c r="G19" s="154"/>
      <c r="H19" s="154"/>
      <c r="I19" s="154"/>
      <c r="J19" s="155"/>
    </row>
    <row r="20" spans="1:10" ht="37.5" hidden="1">
      <c r="A20" s="101" t="s">
        <v>177</v>
      </c>
      <c r="B20" s="2" t="s">
        <v>277</v>
      </c>
      <c r="C20" s="13">
        <v>0</v>
      </c>
      <c r="D20" s="13" t="s">
        <v>188</v>
      </c>
      <c r="E20" s="13" t="s">
        <v>281</v>
      </c>
      <c r="F20" s="13" t="s">
        <v>281</v>
      </c>
      <c r="G20" s="13" t="s">
        <v>281</v>
      </c>
      <c r="H20" s="13" t="s">
        <v>282</v>
      </c>
      <c r="I20" s="13" t="s">
        <v>282</v>
      </c>
      <c r="J20" s="13" t="s">
        <v>282</v>
      </c>
    </row>
    <row r="21" spans="1:10" ht="56.25" hidden="1">
      <c r="A21" s="101" t="s">
        <v>173</v>
      </c>
      <c r="B21" s="11" t="s">
        <v>278</v>
      </c>
      <c r="C21" s="13">
        <v>0</v>
      </c>
      <c r="D21" s="13" t="s">
        <v>188</v>
      </c>
      <c r="E21" s="13" t="s">
        <v>283</v>
      </c>
      <c r="F21" s="13" t="s">
        <v>283</v>
      </c>
      <c r="G21" s="13" t="s">
        <v>284</v>
      </c>
      <c r="H21" s="13" t="s">
        <v>284</v>
      </c>
      <c r="I21" s="13" t="s">
        <v>284</v>
      </c>
      <c r="J21" s="13" t="s">
        <v>284</v>
      </c>
    </row>
    <row r="22" spans="1:10" ht="37.5" hidden="1">
      <c r="A22" s="101" t="s">
        <v>168</v>
      </c>
      <c r="B22" s="11" t="s">
        <v>183</v>
      </c>
      <c r="C22" s="13">
        <v>0.57999999999999996</v>
      </c>
      <c r="D22" s="13" t="s">
        <v>188</v>
      </c>
      <c r="E22" s="13">
        <v>0.629</v>
      </c>
      <c r="F22" s="13">
        <v>0.64600000000000002</v>
      </c>
      <c r="G22" s="13">
        <v>0.68300000000000005</v>
      </c>
      <c r="H22" s="13">
        <v>1.0129999999999999</v>
      </c>
      <c r="I22" s="13">
        <v>1.1279999999999999</v>
      </c>
      <c r="J22" s="13">
        <v>1.32</v>
      </c>
    </row>
    <row r="23" spans="1:10" ht="75" hidden="1">
      <c r="A23" s="101" t="s">
        <v>169</v>
      </c>
      <c r="B23" s="11" t="s">
        <v>238</v>
      </c>
      <c r="C23" s="13">
        <v>9.1999999999999993</v>
      </c>
      <c r="D23" s="13" t="s">
        <v>188</v>
      </c>
      <c r="E23" s="13">
        <v>11</v>
      </c>
      <c r="F23" s="13">
        <v>12.8</v>
      </c>
      <c r="G23" s="13">
        <v>14.6</v>
      </c>
      <c r="H23" s="13">
        <v>16.399999999999999</v>
      </c>
      <c r="I23" s="13">
        <v>18.2</v>
      </c>
      <c r="J23" s="13">
        <v>20</v>
      </c>
    </row>
    <row r="24" spans="1:10" ht="75" hidden="1">
      <c r="A24" s="101" t="s">
        <v>170</v>
      </c>
      <c r="B24" s="11" t="s">
        <v>184</v>
      </c>
      <c r="C24" s="13">
        <v>0</v>
      </c>
      <c r="D24" s="13" t="s">
        <v>188</v>
      </c>
      <c r="E24" s="13">
        <v>19</v>
      </c>
      <c r="F24" s="13">
        <v>48</v>
      </c>
      <c r="G24" s="13">
        <v>50</v>
      </c>
      <c r="H24" s="13">
        <v>52</v>
      </c>
      <c r="I24" s="13">
        <v>53</v>
      </c>
      <c r="J24" s="13">
        <v>56</v>
      </c>
    </row>
    <row r="25" spans="1:10" ht="56.25" hidden="1">
      <c r="A25" s="101" t="s">
        <v>174</v>
      </c>
      <c r="B25" s="11" t="s">
        <v>279</v>
      </c>
      <c r="C25" s="13">
        <v>10</v>
      </c>
      <c r="D25" s="13" t="s">
        <v>187</v>
      </c>
      <c r="E25" s="13">
        <v>19</v>
      </c>
      <c r="F25" s="13">
        <v>28</v>
      </c>
      <c r="G25" s="13">
        <v>38</v>
      </c>
      <c r="H25" s="13">
        <v>47</v>
      </c>
      <c r="I25" s="13">
        <v>56</v>
      </c>
      <c r="J25" s="13">
        <v>65</v>
      </c>
    </row>
    <row r="26" spans="1:10" ht="56.25" hidden="1">
      <c r="A26" s="101" t="s">
        <v>161</v>
      </c>
      <c r="B26" s="11" t="s">
        <v>244</v>
      </c>
      <c r="C26" s="13">
        <v>42</v>
      </c>
      <c r="D26" s="13" t="s">
        <v>188</v>
      </c>
      <c r="E26" s="13">
        <v>45</v>
      </c>
      <c r="F26" s="13">
        <v>49</v>
      </c>
      <c r="G26" s="13">
        <v>53.5</v>
      </c>
      <c r="H26" s="13">
        <v>57.5</v>
      </c>
      <c r="I26" s="13">
        <v>61.5</v>
      </c>
      <c r="J26" s="13">
        <v>65.099999999999994</v>
      </c>
    </row>
    <row r="27" spans="1:10" ht="131.25" hidden="1">
      <c r="A27" s="101" t="s">
        <v>162</v>
      </c>
      <c r="B27" s="11" t="s">
        <v>280</v>
      </c>
      <c r="C27" s="13">
        <v>0</v>
      </c>
      <c r="D27" s="13" t="s">
        <v>188</v>
      </c>
      <c r="E27" s="13">
        <v>5.4</v>
      </c>
      <c r="F27" s="13">
        <v>24.8</v>
      </c>
      <c r="G27" s="13">
        <v>31.8</v>
      </c>
      <c r="H27" s="13">
        <v>43.4</v>
      </c>
      <c r="I27" s="13">
        <v>51.2</v>
      </c>
      <c r="J27" s="13">
        <v>56.6</v>
      </c>
    </row>
    <row r="28" spans="1:10" ht="56.25" hidden="1">
      <c r="A28" s="101" t="s">
        <v>186</v>
      </c>
      <c r="B28" s="11" t="s">
        <v>239</v>
      </c>
      <c r="C28" s="13">
        <v>0</v>
      </c>
      <c r="D28" s="13" t="s">
        <v>188</v>
      </c>
      <c r="E28" s="13">
        <v>0</v>
      </c>
      <c r="F28" s="13">
        <v>0</v>
      </c>
      <c r="G28" s="13">
        <v>135</v>
      </c>
      <c r="H28" s="13">
        <v>149</v>
      </c>
      <c r="I28" s="13">
        <v>163</v>
      </c>
      <c r="J28" s="13">
        <v>177</v>
      </c>
    </row>
    <row r="29" spans="1:10" ht="19.5" hidden="1">
      <c r="A29" s="153" t="s">
        <v>257</v>
      </c>
      <c r="B29" s="154"/>
      <c r="C29" s="154"/>
      <c r="D29" s="154"/>
      <c r="E29" s="154"/>
      <c r="F29" s="154"/>
      <c r="G29" s="154"/>
      <c r="H29" s="154"/>
      <c r="I29" s="154"/>
      <c r="J29" s="155"/>
    </row>
    <row r="30" spans="1:10" ht="37.5" hidden="1">
      <c r="A30" s="101" t="s">
        <v>177</v>
      </c>
      <c r="B30" s="2" t="s">
        <v>285</v>
      </c>
      <c r="C30" s="13">
        <v>95.5</v>
      </c>
      <c r="D30" s="13" t="s">
        <v>188</v>
      </c>
      <c r="E30" s="13">
        <v>88.6</v>
      </c>
      <c r="F30" s="13">
        <v>85.3</v>
      </c>
      <c r="G30" s="13">
        <v>82.1</v>
      </c>
      <c r="H30" s="13">
        <v>78.8</v>
      </c>
      <c r="I30" s="13">
        <v>75.599999999999994</v>
      </c>
      <c r="J30" s="13">
        <v>73.099999999999994</v>
      </c>
    </row>
    <row r="31" spans="1:10" ht="37.5" hidden="1">
      <c r="A31" s="101" t="s">
        <v>173</v>
      </c>
      <c r="B31" s="11" t="s">
        <v>286</v>
      </c>
      <c r="C31" s="13">
        <v>124.1</v>
      </c>
      <c r="D31" s="13" t="s">
        <v>188</v>
      </c>
      <c r="E31" s="13">
        <v>115.1</v>
      </c>
      <c r="F31" s="13">
        <v>110.9</v>
      </c>
      <c r="G31" s="13">
        <v>106.7</v>
      </c>
      <c r="H31" s="13">
        <v>102.5</v>
      </c>
      <c r="I31" s="13">
        <v>98.2</v>
      </c>
      <c r="J31" s="13">
        <v>95.1</v>
      </c>
    </row>
    <row r="32" spans="1:10" ht="18.75" hidden="1">
      <c r="A32" s="101" t="s">
        <v>168</v>
      </c>
      <c r="B32" s="11" t="s">
        <v>235</v>
      </c>
      <c r="C32" s="13">
        <v>15.4</v>
      </c>
      <c r="D32" s="13" t="s">
        <v>188</v>
      </c>
      <c r="E32" s="13">
        <v>11.7</v>
      </c>
      <c r="F32" s="13">
        <v>11</v>
      </c>
      <c r="G32" s="13">
        <v>10.199999999999999</v>
      </c>
      <c r="H32" s="13">
        <v>9.5</v>
      </c>
      <c r="I32" s="13">
        <v>8.6999999999999993</v>
      </c>
      <c r="J32" s="13">
        <v>8</v>
      </c>
    </row>
    <row r="33" spans="1:10" ht="37.5" hidden="1">
      <c r="A33" s="101" t="s">
        <v>169</v>
      </c>
      <c r="B33" s="11" t="s">
        <v>240</v>
      </c>
      <c r="C33" s="13">
        <v>23.7</v>
      </c>
      <c r="D33" s="13" t="s">
        <v>188</v>
      </c>
      <c r="E33" s="13">
        <v>17.600000000000001</v>
      </c>
      <c r="F33" s="13">
        <v>16.899999999999999</v>
      </c>
      <c r="G33" s="13">
        <v>16.2</v>
      </c>
      <c r="H33" s="13">
        <v>15.5</v>
      </c>
      <c r="I33" s="13">
        <v>14.7</v>
      </c>
      <c r="J33" s="13">
        <v>14</v>
      </c>
    </row>
    <row r="34" spans="1:10" ht="75" hidden="1">
      <c r="A34" s="101" t="s">
        <v>170</v>
      </c>
      <c r="B34" s="11" t="s">
        <v>287</v>
      </c>
      <c r="C34" s="13">
        <v>23.6</v>
      </c>
      <c r="D34" s="13" t="s">
        <v>188</v>
      </c>
      <c r="E34" s="13">
        <v>43</v>
      </c>
      <c r="F34" s="13">
        <v>46.5</v>
      </c>
      <c r="G34" s="13">
        <v>50</v>
      </c>
      <c r="H34" s="13">
        <v>53.5</v>
      </c>
      <c r="I34" s="13">
        <v>57</v>
      </c>
      <c r="J34" s="13">
        <v>60</v>
      </c>
    </row>
    <row r="35" spans="1:10" ht="37.5" hidden="1">
      <c r="A35" s="101" t="s">
        <v>174</v>
      </c>
      <c r="B35" s="11" t="s">
        <v>288</v>
      </c>
      <c r="C35" s="13">
        <v>2219</v>
      </c>
      <c r="D35" s="13" t="s">
        <v>188</v>
      </c>
      <c r="E35" s="13">
        <v>4043</v>
      </c>
      <c r="F35" s="13">
        <v>4372</v>
      </c>
      <c r="G35" s="13">
        <v>4701</v>
      </c>
      <c r="H35" s="13">
        <v>5030</v>
      </c>
      <c r="I35" s="13">
        <v>5359</v>
      </c>
      <c r="J35" s="13">
        <v>5642</v>
      </c>
    </row>
    <row r="36" spans="1:10" ht="75" hidden="1">
      <c r="A36" s="101" t="s">
        <v>161</v>
      </c>
      <c r="B36" s="11" t="s">
        <v>289</v>
      </c>
      <c r="C36" s="13">
        <v>81.8</v>
      </c>
      <c r="D36" s="13" t="s">
        <v>188</v>
      </c>
      <c r="E36" s="13">
        <v>84</v>
      </c>
      <c r="F36" s="13">
        <v>86.2</v>
      </c>
      <c r="G36" s="13">
        <v>88.4</v>
      </c>
      <c r="H36" s="13">
        <v>90.6</v>
      </c>
      <c r="I36" s="13">
        <v>92.8</v>
      </c>
      <c r="J36" s="13">
        <v>95</v>
      </c>
    </row>
    <row r="37" spans="1:10" ht="19.5" hidden="1">
      <c r="A37" s="148" t="s">
        <v>303</v>
      </c>
      <c r="B37" s="148"/>
      <c r="C37" s="148"/>
      <c r="D37" s="148"/>
      <c r="E37" s="148"/>
      <c r="F37" s="148"/>
      <c r="G37" s="148"/>
      <c r="H37" s="148"/>
      <c r="I37" s="148"/>
      <c r="J37" s="148"/>
    </row>
    <row r="38" spans="1:10" ht="37.5" hidden="1">
      <c r="A38" s="101" t="s">
        <v>177</v>
      </c>
      <c r="B38" s="11" t="s">
        <v>290</v>
      </c>
      <c r="C38" s="13">
        <v>6.4</v>
      </c>
      <c r="D38" s="13" t="s">
        <v>188</v>
      </c>
      <c r="E38" s="13">
        <v>5.8</v>
      </c>
      <c r="F38" s="13">
        <v>5.5</v>
      </c>
      <c r="G38" s="13">
        <v>5.4</v>
      </c>
      <c r="H38" s="13">
        <v>5.0999999999999996</v>
      </c>
      <c r="I38" s="13">
        <v>4.8</v>
      </c>
      <c r="J38" s="13">
        <v>4.5</v>
      </c>
    </row>
    <row r="39" spans="1:10" ht="75" hidden="1">
      <c r="A39" s="101" t="s">
        <v>173</v>
      </c>
      <c r="B39" s="11" t="s">
        <v>291</v>
      </c>
      <c r="C39" s="13" t="s">
        <v>298</v>
      </c>
      <c r="D39" s="13" t="s">
        <v>188</v>
      </c>
      <c r="E39" s="13" t="s">
        <v>299</v>
      </c>
      <c r="F39" s="13" t="s">
        <v>300</v>
      </c>
      <c r="G39" s="13" t="s">
        <v>301</v>
      </c>
      <c r="H39" s="13" t="s">
        <v>302</v>
      </c>
      <c r="I39" s="13" t="s">
        <v>284</v>
      </c>
      <c r="J39" s="13" t="s">
        <v>284</v>
      </c>
    </row>
    <row r="40" spans="1:10" ht="75" hidden="1">
      <c r="A40" s="101" t="s">
        <v>168</v>
      </c>
      <c r="B40" s="11" t="s">
        <v>292</v>
      </c>
      <c r="C40" s="13">
        <v>43.3</v>
      </c>
      <c r="D40" s="13" t="s">
        <v>188</v>
      </c>
      <c r="E40" s="13">
        <v>50</v>
      </c>
      <c r="F40" s="13">
        <v>60</v>
      </c>
      <c r="G40" s="13">
        <v>65</v>
      </c>
      <c r="H40" s="13">
        <v>70</v>
      </c>
      <c r="I40" s="13">
        <v>80</v>
      </c>
      <c r="J40" s="13">
        <v>90</v>
      </c>
    </row>
    <row r="41" spans="1:10" ht="56.25" hidden="1">
      <c r="A41" s="101" t="s">
        <v>169</v>
      </c>
      <c r="B41" s="11" t="s">
        <v>293</v>
      </c>
      <c r="C41" s="13">
        <v>41</v>
      </c>
      <c r="D41" s="13" t="s">
        <v>188</v>
      </c>
      <c r="E41" s="13">
        <v>60</v>
      </c>
      <c r="F41" s="13">
        <v>70</v>
      </c>
      <c r="G41" s="13">
        <v>75</v>
      </c>
      <c r="H41" s="13">
        <v>80</v>
      </c>
      <c r="I41" s="13">
        <v>85</v>
      </c>
      <c r="J41" s="13">
        <v>90</v>
      </c>
    </row>
    <row r="42" spans="1:10" ht="56.25" hidden="1">
      <c r="A42" s="101" t="s">
        <v>170</v>
      </c>
      <c r="B42" s="11" t="s">
        <v>245</v>
      </c>
      <c r="C42" s="13">
        <v>50</v>
      </c>
      <c r="D42" s="13" t="s">
        <v>188</v>
      </c>
      <c r="E42" s="13">
        <v>70</v>
      </c>
      <c r="F42" s="13">
        <v>75</v>
      </c>
      <c r="G42" s="13">
        <v>80</v>
      </c>
      <c r="H42" s="13">
        <v>85</v>
      </c>
      <c r="I42" s="13">
        <v>90</v>
      </c>
      <c r="J42" s="13">
        <v>90</v>
      </c>
    </row>
    <row r="43" spans="1:10" ht="75" hidden="1">
      <c r="A43" s="101" t="s">
        <v>174</v>
      </c>
      <c r="B43" s="11" t="s">
        <v>294</v>
      </c>
      <c r="C43" s="13">
        <v>47.4</v>
      </c>
      <c r="D43" s="13" t="s">
        <v>188</v>
      </c>
      <c r="E43" s="13">
        <v>65</v>
      </c>
      <c r="F43" s="13">
        <v>70</v>
      </c>
      <c r="G43" s="13">
        <v>75</v>
      </c>
      <c r="H43" s="13">
        <v>80</v>
      </c>
      <c r="I43" s="13">
        <v>85</v>
      </c>
      <c r="J43" s="13">
        <v>90</v>
      </c>
    </row>
    <row r="44" spans="1:10" ht="37.5" hidden="1">
      <c r="A44" s="101" t="s">
        <v>161</v>
      </c>
      <c r="B44" s="11" t="s">
        <v>295</v>
      </c>
      <c r="C44" s="13">
        <v>36</v>
      </c>
      <c r="D44" s="13" t="s">
        <v>188</v>
      </c>
      <c r="E44" s="13">
        <v>36.5</v>
      </c>
      <c r="F44" s="13">
        <v>40</v>
      </c>
      <c r="G44" s="13">
        <v>40.5</v>
      </c>
      <c r="H44" s="13">
        <v>41</v>
      </c>
      <c r="I44" s="13">
        <v>41.5</v>
      </c>
      <c r="J44" s="13">
        <v>42</v>
      </c>
    </row>
    <row r="45" spans="1:10" ht="37.5" hidden="1">
      <c r="A45" s="101" t="s">
        <v>162</v>
      </c>
      <c r="B45" s="11" t="s">
        <v>296</v>
      </c>
      <c r="C45" s="13">
        <v>6.2</v>
      </c>
      <c r="D45" s="14">
        <v>43100</v>
      </c>
      <c r="E45" s="13">
        <v>7.5</v>
      </c>
      <c r="F45" s="13">
        <v>7</v>
      </c>
      <c r="G45" s="13">
        <v>6.7</v>
      </c>
      <c r="H45" s="13">
        <v>6.5</v>
      </c>
      <c r="I45" s="13">
        <v>6.2</v>
      </c>
      <c r="J45" s="13">
        <v>5.9</v>
      </c>
    </row>
    <row r="46" spans="1:10" ht="56.25" hidden="1">
      <c r="A46" s="101" t="s">
        <v>186</v>
      </c>
      <c r="B46" s="11" t="s">
        <v>297</v>
      </c>
      <c r="C46" s="13">
        <v>7.8</v>
      </c>
      <c r="D46" s="14" t="s">
        <v>188</v>
      </c>
      <c r="E46" s="13">
        <v>65</v>
      </c>
      <c r="F46" s="13">
        <v>63</v>
      </c>
      <c r="G46" s="13">
        <v>61</v>
      </c>
      <c r="H46" s="13">
        <v>59</v>
      </c>
      <c r="I46" s="13">
        <v>57</v>
      </c>
      <c r="J46" s="13">
        <v>55</v>
      </c>
    </row>
    <row r="47" spans="1:10" ht="37.5" hidden="1">
      <c r="A47" s="101" t="s">
        <v>163</v>
      </c>
      <c r="B47" s="11" t="s">
        <v>236</v>
      </c>
      <c r="C47" s="13">
        <v>67.099999999999994</v>
      </c>
      <c r="D47" s="14" t="s">
        <v>188</v>
      </c>
      <c r="E47" s="13">
        <v>52.5</v>
      </c>
      <c r="F47" s="13">
        <v>52.9</v>
      </c>
      <c r="G47" s="13">
        <v>53</v>
      </c>
      <c r="H47" s="13">
        <v>53</v>
      </c>
      <c r="I47" s="13">
        <v>53</v>
      </c>
      <c r="J47" s="13">
        <v>53</v>
      </c>
    </row>
    <row r="48" spans="1:10" ht="19.5" hidden="1">
      <c r="A48" s="148" t="s">
        <v>340</v>
      </c>
      <c r="B48" s="148"/>
      <c r="C48" s="148"/>
      <c r="D48" s="148"/>
      <c r="E48" s="148"/>
      <c r="F48" s="148"/>
      <c r="G48" s="148"/>
      <c r="H48" s="148"/>
      <c r="I48" s="148"/>
      <c r="J48" s="148"/>
    </row>
    <row r="49" spans="1:28" ht="75" hidden="1">
      <c r="A49" s="101" t="s">
        <v>177</v>
      </c>
      <c r="B49" s="11" t="s">
        <v>304</v>
      </c>
      <c r="C49" s="13">
        <v>6.4</v>
      </c>
      <c r="D49" s="13" t="s">
        <v>188</v>
      </c>
      <c r="E49" s="13">
        <v>72.400000000000006</v>
      </c>
      <c r="F49" s="13">
        <v>74.3</v>
      </c>
      <c r="G49" s="13">
        <v>77.7</v>
      </c>
      <c r="H49" s="13">
        <v>81.099999999999994</v>
      </c>
      <c r="I49" s="13">
        <v>86.3</v>
      </c>
      <c r="J49" s="13">
        <v>90.9</v>
      </c>
    </row>
    <row r="50" spans="1:28" ht="93.75" hidden="1">
      <c r="A50" s="101" t="s">
        <v>173</v>
      </c>
      <c r="B50" s="11" t="s">
        <v>335</v>
      </c>
      <c r="C50" s="13" t="s">
        <v>298</v>
      </c>
      <c r="D50" s="13" t="s">
        <v>188</v>
      </c>
      <c r="E50" s="13">
        <v>56.7</v>
      </c>
      <c r="F50" s="13">
        <v>57.6</v>
      </c>
      <c r="G50" s="13">
        <v>59.4</v>
      </c>
      <c r="H50" s="13">
        <v>62.2</v>
      </c>
      <c r="I50" s="13">
        <v>66.3</v>
      </c>
      <c r="J50" s="13">
        <v>95</v>
      </c>
    </row>
    <row r="51" spans="1:28" ht="56.25" hidden="1">
      <c r="A51" s="101" t="s">
        <v>168</v>
      </c>
      <c r="B51" s="11" t="s">
        <v>336</v>
      </c>
      <c r="C51" s="13">
        <v>43.3</v>
      </c>
      <c r="D51" s="13" t="s">
        <v>188</v>
      </c>
      <c r="E51" s="13">
        <v>33.6</v>
      </c>
      <c r="F51" s="13">
        <v>34.700000000000003</v>
      </c>
      <c r="G51" s="13">
        <v>35.700000000000003</v>
      </c>
      <c r="H51" s="13">
        <v>36.799999999999997</v>
      </c>
      <c r="I51" s="13">
        <v>37.700000000000003</v>
      </c>
      <c r="J51" s="13">
        <v>38.5</v>
      </c>
    </row>
    <row r="52" spans="1:28" ht="56.25" hidden="1">
      <c r="A52" s="101" t="s">
        <v>169</v>
      </c>
      <c r="B52" s="11" t="s">
        <v>337</v>
      </c>
      <c r="C52" s="13">
        <v>41</v>
      </c>
      <c r="D52" s="13" t="s">
        <v>188</v>
      </c>
      <c r="E52" s="13">
        <v>62.7</v>
      </c>
      <c r="F52" s="13">
        <v>63.7</v>
      </c>
      <c r="G52" s="13">
        <v>64.599999999999994</v>
      </c>
      <c r="H52" s="13">
        <v>65.900000000000006</v>
      </c>
      <c r="I52" s="13">
        <v>67.5</v>
      </c>
      <c r="J52" s="13">
        <v>69.2</v>
      </c>
    </row>
    <row r="53" spans="1:28" ht="75" hidden="1">
      <c r="A53" s="101" t="s">
        <v>170</v>
      </c>
      <c r="B53" s="11" t="s">
        <v>338</v>
      </c>
      <c r="C53" s="13">
        <v>50</v>
      </c>
      <c r="D53" s="13" t="s">
        <v>188</v>
      </c>
      <c r="E53" s="13">
        <v>3446</v>
      </c>
      <c r="F53" s="13">
        <v>5514</v>
      </c>
      <c r="G53" s="13">
        <v>8326</v>
      </c>
      <c r="H53" s="13">
        <v>11406</v>
      </c>
      <c r="I53" s="13">
        <v>15626</v>
      </c>
      <c r="J53" s="13">
        <v>19190</v>
      </c>
    </row>
    <row r="54" spans="1:28" ht="56.25" hidden="1">
      <c r="A54" s="101" t="s">
        <v>174</v>
      </c>
      <c r="B54" s="11" t="s">
        <v>339</v>
      </c>
      <c r="C54" s="13">
        <v>47.4</v>
      </c>
      <c r="D54" s="13" t="s">
        <v>188</v>
      </c>
      <c r="E54" s="13">
        <v>18.3</v>
      </c>
      <c r="F54" s="13">
        <v>18.7</v>
      </c>
      <c r="G54" s="13">
        <v>19.3</v>
      </c>
      <c r="H54" s="13">
        <v>19.899999999999999</v>
      </c>
      <c r="I54" s="13">
        <v>20.7</v>
      </c>
      <c r="J54" s="13">
        <v>21.3</v>
      </c>
    </row>
    <row r="55" spans="1:28" ht="18" hidden="1" customHeight="1">
      <c r="A55" s="101" t="s">
        <v>161</v>
      </c>
      <c r="B55" s="11" t="s">
        <v>241</v>
      </c>
      <c r="C55" s="13">
        <v>36</v>
      </c>
      <c r="D55" s="13" t="s">
        <v>188</v>
      </c>
      <c r="E55" s="13" t="s">
        <v>231</v>
      </c>
      <c r="F55" s="13" t="s">
        <v>231</v>
      </c>
      <c r="G55" s="13">
        <v>23.5</v>
      </c>
      <c r="H55" s="13">
        <v>43.7</v>
      </c>
      <c r="I55" s="13">
        <v>63.5</v>
      </c>
      <c r="J55" s="13">
        <v>82.5</v>
      </c>
    </row>
    <row r="56" spans="1:28" ht="19.5">
      <c r="A56" s="148" t="s">
        <v>341</v>
      </c>
      <c r="B56" s="148"/>
      <c r="C56" s="148"/>
      <c r="D56" s="148"/>
      <c r="E56" s="148"/>
      <c r="F56" s="148"/>
      <c r="G56" s="148"/>
      <c r="H56" s="148"/>
      <c r="I56" s="148"/>
      <c r="J56" s="148"/>
    </row>
    <row r="57" spans="1:28" ht="75">
      <c r="A57" s="101" t="s">
        <v>177</v>
      </c>
      <c r="B57" s="11" t="s">
        <v>342</v>
      </c>
      <c r="C57" s="13">
        <v>92.1</v>
      </c>
      <c r="D57" s="84">
        <v>43404</v>
      </c>
      <c r="E57" s="13">
        <v>151.56</v>
      </c>
      <c r="F57" s="13">
        <v>265.91000000000003</v>
      </c>
      <c r="G57" s="13">
        <v>371.46</v>
      </c>
      <c r="H57" s="13">
        <v>458.74</v>
      </c>
      <c r="I57" s="13">
        <v>562.94000000000005</v>
      </c>
      <c r="J57" s="13">
        <v>610.64</v>
      </c>
      <c r="L57" s="88">
        <f>SUM(L58:L91)</f>
        <v>89.999999999999972</v>
      </c>
      <c r="M57" s="88">
        <f t="shared" ref="M57:R57" si="0">SUM(M58:M91)</f>
        <v>100.00000000000006</v>
      </c>
      <c r="N57" s="88">
        <f t="shared" si="0"/>
        <v>0</v>
      </c>
      <c r="O57" s="88">
        <f t="shared" si="0"/>
        <v>510.39999999999992</v>
      </c>
      <c r="P57" s="88">
        <f t="shared" si="0"/>
        <v>100.00000000000001</v>
      </c>
      <c r="Q57" s="88">
        <f t="shared" si="0"/>
        <v>0</v>
      </c>
      <c r="R57" s="88">
        <f t="shared" si="0"/>
        <v>799.89999999999964</v>
      </c>
      <c r="U57" s="13">
        <v>92.1</v>
      </c>
      <c r="V57" s="84"/>
      <c r="W57" s="13">
        <v>151.56</v>
      </c>
      <c r="X57" s="13">
        <v>265.91000000000003</v>
      </c>
      <c r="Y57" s="13">
        <v>371.46</v>
      </c>
      <c r="Z57" s="13">
        <v>458.74</v>
      </c>
      <c r="AA57" s="13">
        <v>562.94000000000005</v>
      </c>
      <c r="AB57" s="13">
        <v>610.64</v>
      </c>
    </row>
    <row r="58" spans="1:28" ht="18.75">
      <c r="A58" s="101"/>
      <c r="B58" s="8" t="s">
        <v>544</v>
      </c>
      <c r="C58" s="91">
        <v>2.5353799819717984</v>
      </c>
      <c r="D58" s="84">
        <v>43404</v>
      </c>
      <c r="E58" s="92">
        <v>4.1722279051861646</v>
      </c>
      <c r="F58" s="94">
        <v>7.3201182519665693</v>
      </c>
      <c r="G58" s="92">
        <v>10.225757308395703</v>
      </c>
      <c r="H58" s="92">
        <v>12.628449651788737</v>
      </c>
      <c r="I58" s="94">
        <v>15.496925157993532</v>
      </c>
      <c r="J58" s="92">
        <v>16.81003726592029</v>
      </c>
      <c r="L58" s="85">
        <v>2.5</v>
      </c>
      <c r="M58" s="74">
        <f>L58*100/L$57</f>
        <v>2.7777777777777786</v>
      </c>
      <c r="N58" s="86"/>
      <c r="O58" s="74">
        <v>14</v>
      </c>
      <c r="P58" s="74">
        <f>O58*100/O$57</f>
        <v>2.7429467084639501</v>
      </c>
      <c r="Q58" s="87"/>
      <c r="R58" s="74">
        <v>21.9</v>
      </c>
      <c r="S58" s="74">
        <f>R58*100/R$57</f>
        <v>2.7378422302787859</v>
      </c>
      <c r="T58" s="89">
        <f>(M58+P58+S58)/3</f>
        <v>2.7528555721735053</v>
      </c>
      <c r="U58" s="90">
        <f>U$57*$T58/100</f>
        <v>2.5353799819717984</v>
      </c>
      <c r="V58" s="90">
        <f t="shared" ref="V58:AB73" si="1">V$57*$T58/100</f>
        <v>0</v>
      </c>
      <c r="W58" s="90">
        <f t="shared" si="1"/>
        <v>4.1722279051861646</v>
      </c>
      <c r="X58" s="90">
        <f t="shared" si="1"/>
        <v>7.3201182519665693</v>
      </c>
      <c r="Y58" s="90">
        <f t="shared" si="1"/>
        <v>10.225757308395703</v>
      </c>
      <c r="Z58" s="90">
        <f t="shared" si="1"/>
        <v>12.628449651788737</v>
      </c>
      <c r="AA58" s="90">
        <f t="shared" si="1"/>
        <v>15.496925157993532</v>
      </c>
      <c r="AB58" s="90">
        <f t="shared" si="1"/>
        <v>16.81003726592029</v>
      </c>
    </row>
    <row r="59" spans="1:28" ht="18.75">
      <c r="A59" s="101"/>
      <c r="B59" s="8" t="s">
        <v>545</v>
      </c>
      <c r="C59" s="91">
        <v>5.6059852558415857</v>
      </c>
      <c r="D59" s="84">
        <v>43404</v>
      </c>
      <c r="E59" s="92">
        <v>9.2252239454435472</v>
      </c>
      <c r="F59" s="94">
        <v>16.185532457989535</v>
      </c>
      <c r="G59" s="92">
        <v>22.610198513951303</v>
      </c>
      <c r="H59" s="92">
        <v>27.922797787891085</v>
      </c>
      <c r="I59" s="94">
        <v>34.26529142153597</v>
      </c>
      <c r="J59" s="92">
        <v>37.168717010066295</v>
      </c>
      <c r="L59" s="85">
        <v>5.5</v>
      </c>
      <c r="M59" s="74">
        <f>L59*100/L$57</f>
        <v>6.1111111111111134</v>
      </c>
      <c r="N59" s="86"/>
      <c r="O59" s="74">
        <v>31</v>
      </c>
      <c r="P59" s="74">
        <f>O59*100/O$57</f>
        <v>6.0736677115987474</v>
      </c>
      <c r="Q59" s="87"/>
      <c r="R59" s="74">
        <v>48.599999999999994</v>
      </c>
      <c r="S59" s="74">
        <f>R59*100/R$57</f>
        <v>6.0757594699337432</v>
      </c>
      <c r="T59" s="89">
        <f t="shared" ref="T59:T91" si="2">(M59+P59+S59)/3</f>
        <v>6.0868460975478671</v>
      </c>
      <c r="U59" s="90">
        <f t="shared" ref="U59:AB91" si="3">U$57*$T59/100</f>
        <v>5.6059852558415857</v>
      </c>
      <c r="V59" s="90">
        <f t="shared" si="1"/>
        <v>0</v>
      </c>
      <c r="W59" s="90">
        <f t="shared" si="1"/>
        <v>9.2252239454435472</v>
      </c>
      <c r="X59" s="90">
        <f t="shared" si="1"/>
        <v>16.185532457989535</v>
      </c>
      <c r="Y59" s="90">
        <f t="shared" si="1"/>
        <v>22.610198513951303</v>
      </c>
      <c r="Z59" s="90">
        <f t="shared" si="1"/>
        <v>27.922797787891085</v>
      </c>
      <c r="AA59" s="90">
        <f t="shared" si="1"/>
        <v>34.26529142153597</v>
      </c>
      <c r="AB59" s="90">
        <f t="shared" si="1"/>
        <v>37.168717010066295</v>
      </c>
    </row>
    <row r="60" spans="1:28" ht="18.75">
      <c r="A60" s="101"/>
      <c r="B60" s="8" t="s">
        <v>658</v>
      </c>
      <c r="C60" s="91">
        <v>1.8749921582086484</v>
      </c>
      <c r="D60" s="84">
        <v>43404</v>
      </c>
      <c r="E60" s="92">
        <v>3.0854919815212027</v>
      </c>
      <c r="F60" s="94">
        <v>5.4134545579724396</v>
      </c>
      <c r="G60" s="92">
        <v>7.5622647892311026</v>
      </c>
      <c r="H60" s="92">
        <v>9.3391303220047277</v>
      </c>
      <c r="I60" s="94">
        <v>11.460456954853166</v>
      </c>
      <c r="J60" s="92">
        <v>12.431544098681098</v>
      </c>
      <c r="L60" s="85">
        <v>1.8</v>
      </c>
      <c r="M60" s="74">
        <f>L60*100/L$57</f>
        <v>2.0000000000000004</v>
      </c>
      <c r="N60" s="86"/>
      <c r="O60" s="74">
        <v>10.5</v>
      </c>
      <c r="P60" s="74">
        <f>O60*100/O$57</f>
        <v>2.0572100313479629</v>
      </c>
      <c r="Q60" s="87"/>
      <c r="R60" s="74">
        <v>16.400000000000002</v>
      </c>
      <c r="S60" s="74">
        <f>R60*100/R$57</f>
        <v>2.0502562820352557</v>
      </c>
      <c r="T60" s="89">
        <f t="shared" si="2"/>
        <v>2.0358221044610731</v>
      </c>
      <c r="U60" s="90">
        <f t="shared" si="3"/>
        <v>1.8749921582086484</v>
      </c>
      <c r="V60" s="90">
        <f t="shared" si="1"/>
        <v>0</v>
      </c>
      <c r="W60" s="90">
        <f t="shared" si="1"/>
        <v>3.0854919815212027</v>
      </c>
      <c r="X60" s="90">
        <f t="shared" si="1"/>
        <v>5.4134545579724396</v>
      </c>
      <c r="Y60" s="90">
        <f t="shared" si="1"/>
        <v>7.5622647892311026</v>
      </c>
      <c r="Z60" s="90">
        <f t="shared" si="1"/>
        <v>9.3391303220047277</v>
      </c>
      <c r="AA60" s="90">
        <f t="shared" si="1"/>
        <v>11.460456954853166</v>
      </c>
      <c r="AB60" s="90">
        <f t="shared" si="1"/>
        <v>12.431544098681098</v>
      </c>
    </row>
    <row r="61" spans="1:28" ht="18.75">
      <c r="A61" s="101"/>
      <c r="B61" s="8" t="s">
        <v>547</v>
      </c>
      <c r="C61" s="91">
        <v>30.481216278645775</v>
      </c>
      <c r="D61" s="84">
        <v>43404</v>
      </c>
      <c r="E61" s="92">
        <v>50.159968938019048</v>
      </c>
      <c r="F61" s="94">
        <v>88.004996966934854</v>
      </c>
      <c r="G61" s="92">
        <v>122.93759607888991</v>
      </c>
      <c r="H61" s="92">
        <v>151.82359560983676</v>
      </c>
      <c r="I61" s="94">
        <v>186.30940164930354</v>
      </c>
      <c r="J61" s="92">
        <v>202.09609021055655</v>
      </c>
      <c r="L61" s="85">
        <v>29.8</v>
      </c>
      <c r="M61" s="74">
        <f t="shared" ref="M61:M91" si="4">L61*100/L$57</f>
        <v>33.111111111111121</v>
      </c>
      <c r="N61" s="86"/>
      <c r="O61" s="74">
        <v>168.8</v>
      </c>
      <c r="P61" s="74">
        <f t="shared" ref="P61:P91" si="5">O61*100/O$57</f>
        <v>33.072100313479631</v>
      </c>
      <c r="Q61" s="87"/>
      <c r="R61" s="74">
        <v>264.79999999999995</v>
      </c>
      <c r="S61" s="74">
        <f t="shared" ref="S61:S91" si="6">R61*100/R$57</f>
        <v>33.104138017252168</v>
      </c>
      <c r="T61" s="89">
        <f t="shared" si="2"/>
        <v>33.095783147280976</v>
      </c>
      <c r="U61" s="90">
        <f t="shared" si="3"/>
        <v>30.481216278645775</v>
      </c>
      <c r="V61" s="90">
        <f t="shared" si="1"/>
        <v>0</v>
      </c>
      <c r="W61" s="90">
        <f t="shared" si="1"/>
        <v>50.159968938019048</v>
      </c>
      <c r="X61" s="90">
        <f t="shared" si="1"/>
        <v>88.004996966934854</v>
      </c>
      <c r="Y61" s="90">
        <f t="shared" si="1"/>
        <v>122.93759607888991</v>
      </c>
      <c r="Z61" s="90">
        <f t="shared" si="1"/>
        <v>151.82359560983676</v>
      </c>
      <c r="AA61" s="90">
        <f t="shared" si="1"/>
        <v>186.30940164930354</v>
      </c>
      <c r="AB61" s="90">
        <f t="shared" si="1"/>
        <v>202.09609021055655</v>
      </c>
    </row>
    <row r="62" spans="1:28" ht="18.75">
      <c r="A62" s="101"/>
      <c r="B62" s="8" t="s">
        <v>548</v>
      </c>
      <c r="C62" s="91">
        <v>2.054918089182082</v>
      </c>
      <c r="D62" s="84">
        <v>43404</v>
      </c>
      <c r="E62" s="92">
        <v>3.3815785623934458</v>
      </c>
      <c r="F62" s="94">
        <v>5.9329345178545871</v>
      </c>
      <c r="G62" s="92">
        <v>8.2879465082255823</v>
      </c>
      <c r="H62" s="92">
        <v>10.235321652892381</v>
      </c>
      <c r="I62" s="94">
        <v>12.560212694073414</v>
      </c>
      <c r="J62" s="92">
        <v>13.624486232118857</v>
      </c>
      <c r="L62" s="85">
        <v>2</v>
      </c>
      <c r="M62" s="74">
        <f t="shared" si="4"/>
        <v>2.2222222222222228</v>
      </c>
      <c r="N62" s="86"/>
      <c r="O62" s="74">
        <v>11.4</v>
      </c>
      <c r="P62" s="74">
        <f t="shared" si="5"/>
        <v>2.2335423197492168</v>
      </c>
      <c r="Q62" s="87"/>
      <c r="R62" s="74">
        <v>17.899999999999999</v>
      </c>
      <c r="S62" s="74">
        <f t="shared" si="6"/>
        <v>2.2377797224653091</v>
      </c>
      <c r="T62" s="89">
        <f t="shared" si="2"/>
        <v>2.2311814214789165</v>
      </c>
      <c r="U62" s="90">
        <f t="shared" si="3"/>
        <v>2.054918089182082</v>
      </c>
      <c r="V62" s="90">
        <f t="shared" si="1"/>
        <v>0</v>
      </c>
      <c r="W62" s="90">
        <f t="shared" si="1"/>
        <v>3.3815785623934458</v>
      </c>
      <c r="X62" s="90">
        <f t="shared" si="1"/>
        <v>5.9329345178545871</v>
      </c>
      <c r="Y62" s="90">
        <f t="shared" si="1"/>
        <v>8.2879465082255823</v>
      </c>
      <c r="Z62" s="90">
        <f t="shared" si="1"/>
        <v>10.235321652892381</v>
      </c>
      <c r="AA62" s="90">
        <f t="shared" si="1"/>
        <v>12.560212694073414</v>
      </c>
      <c r="AB62" s="90">
        <f t="shared" si="1"/>
        <v>13.624486232118857</v>
      </c>
    </row>
    <row r="63" spans="1:28" ht="18.75">
      <c r="A63" s="101"/>
      <c r="B63" s="8" t="s">
        <v>549</v>
      </c>
      <c r="C63" s="91">
        <v>1.3572956958351947</v>
      </c>
      <c r="D63" s="84">
        <v>43404</v>
      </c>
      <c r="E63" s="92">
        <v>2.2335693339932914</v>
      </c>
      <c r="F63" s="94">
        <v>3.9187676273565328</v>
      </c>
      <c r="G63" s="92">
        <v>5.474278601248006</v>
      </c>
      <c r="H63" s="92">
        <v>6.7605410152816203</v>
      </c>
      <c r="I63" s="94">
        <v>8.2961567753904948</v>
      </c>
      <c r="J63" s="92">
        <v>8.999120995709049</v>
      </c>
      <c r="L63" s="85">
        <v>1.3</v>
      </c>
      <c r="M63" s="74">
        <f t="shared" si="4"/>
        <v>1.4444444444444449</v>
      </c>
      <c r="N63" s="86"/>
      <c r="O63" s="74">
        <v>7.6</v>
      </c>
      <c r="P63" s="74">
        <f t="shared" si="5"/>
        <v>1.4890282131661445</v>
      </c>
      <c r="Q63" s="87"/>
      <c r="R63" s="74">
        <v>11.9</v>
      </c>
      <c r="S63" s="74">
        <f t="shared" si="6"/>
        <v>1.4876859607450938</v>
      </c>
      <c r="T63" s="89">
        <f t="shared" si="2"/>
        <v>1.4737195394518945</v>
      </c>
      <c r="U63" s="90">
        <f t="shared" si="3"/>
        <v>1.3572956958351947</v>
      </c>
      <c r="V63" s="90">
        <f t="shared" si="1"/>
        <v>0</v>
      </c>
      <c r="W63" s="90">
        <f t="shared" si="1"/>
        <v>2.2335693339932914</v>
      </c>
      <c r="X63" s="90">
        <f t="shared" si="1"/>
        <v>3.9187676273565328</v>
      </c>
      <c r="Y63" s="90">
        <f t="shared" si="1"/>
        <v>5.474278601248006</v>
      </c>
      <c r="Z63" s="90">
        <f t="shared" si="1"/>
        <v>6.7605410152816203</v>
      </c>
      <c r="AA63" s="90">
        <f t="shared" si="1"/>
        <v>8.2961567753904948</v>
      </c>
      <c r="AB63" s="90">
        <f t="shared" si="1"/>
        <v>8.999120995709049</v>
      </c>
    </row>
    <row r="64" spans="1:28" ht="18.75">
      <c r="A64" s="101"/>
      <c r="B64" s="8" t="s">
        <v>550</v>
      </c>
      <c r="C64" s="91">
        <v>2.0647709592116819</v>
      </c>
      <c r="D64" s="84">
        <v>43404</v>
      </c>
      <c r="E64" s="92">
        <v>3.3977924709893865</v>
      </c>
      <c r="F64" s="94">
        <v>5.9613816043863013</v>
      </c>
      <c r="G64" s="92">
        <v>8.3276853475436621</v>
      </c>
      <c r="H64" s="92">
        <v>10.284397718010498</v>
      </c>
      <c r="I64" s="94">
        <v>12.620436088801567</v>
      </c>
      <c r="J64" s="92">
        <v>13.689812579077323</v>
      </c>
      <c r="L64" s="85">
        <v>2</v>
      </c>
      <c r="M64" s="74">
        <f t="shared" si="4"/>
        <v>2.2222222222222228</v>
      </c>
      <c r="N64" s="86"/>
      <c r="O64" s="74">
        <v>11.5</v>
      </c>
      <c r="P64" s="74">
        <f t="shared" si="5"/>
        <v>2.2531347962382449</v>
      </c>
      <c r="Q64" s="87"/>
      <c r="R64" s="74">
        <v>18</v>
      </c>
      <c r="S64" s="74">
        <f t="shared" si="6"/>
        <v>2.250281285160646</v>
      </c>
      <c r="T64" s="89">
        <f t="shared" si="2"/>
        <v>2.2418794345403712</v>
      </c>
      <c r="U64" s="90">
        <f t="shared" si="3"/>
        <v>2.0647709592116819</v>
      </c>
      <c r="V64" s="90">
        <f t="shared" si="1"/>
        <v>0</v>
      </c>
      <c r="W64" s="90">
        <f t="shared" si="1"/>
        <v>3.3977924709893865</v>
      </c>
      <c r="X64" s="90">
        <f t="shared" si="1"/>
        <v>5.9613816043863013</v>
      </c>
      <c r="Y64" s="90">
        <f t="shared" si="1"/>
        <v>8.3276853475436621</v>
      </c>
      <c r="Z64" s="90">
        <f t="shared" si="1"/>
        <v>10.284397718010498</v>
      </c>
      <c r="AA64" s="90">
        <f t="shared" si="1"/>
        <v>12.620436088801567</v>
      </c>
      <c r="AB64" s="90">
        <f t="shared" si="1"/>
        <v>13.689812579077323</v>
      </c>
    </row>
    <row r="65" spans="1:28" ht="18.75">
      <c r="A65" s="101"/>
      <c r="B65" s="8" t="s">
        <v>551</v>
      </c>
      <c r="C65" s="91">
        <v>7.2380962831517319</v>
      </c>
      <c r="D65" s="84">
        <v>43404</v>
      </c>
      <c r="E65" s="92">
        <v>11.911030105043178</v>
      </c>
      <c r="F65" s="94">
        <v>20.89774356843515</v>
      </c>
      <c r="G65" s="92">
        <v>29.192869113350081</v>
      </c>
      <c r="H65" s="92">
        <v>36.052163832063258</v>
      </c>
      <c r="I65" s="94">
        <v>44.241193503120918</v>
      </c>
      <c r="J65" s="92">
        <v>47.989914379411232</v>
      </c>
      <c r="L65" s="85">
        <v>7.1000000000000005</v>
      </c>
      <c r="M65" s="74">
        <f t="shared" si="4"/>
        <v>7.8888888888888911</v>
      </c>
      <c r="N65" s="86"/>
      <c r="O65" s="74">
        <v>40</v>
      </c>
      <c r="P65" s="74">
        <f t="shared" si="5"/>
        <v>7.8369905956112866</v>
      </c>
      <c r="Q65" s="87"/>
      <c r="R65" s="74">
        <v>62.8</v>
      </c>
      <c r="S65" s="74">
        <f t="shared" si="6"/>
        <v>7.8509813726715878</v>
      </c>
      <c r="T65" s="89">
        <f t="shared" si="2"/>
        <v>7.8589536190572558</v>
      </c>
      <c r="U65" s="90">
        <f t="shared" si="3"/>
        <v>7.2380962831517319</v>
      </c>
      <c r="V65" s="90">
        <f t="shared" si="1"/>
        <v>0</v>
      </c>
      <c r="W65" s="90">
        <f t="shared" si="1"/>
        <v>11.911030105043178</v>
      </c>
      <c r="X65" s="90">
        <f t="shared" si="1"/>
        <v>20.89774356843515</v>
      </c>
      <c r="Y65" s="90">
        <f t="shared" si="1"/>
        <v>29.192869113350081</v>
      </c>
      <c r="Z65" s="90">
        <f t="shared" si="1"/>
        <v>36.052163832063258</v>
      </c>
      <c r="AA65" s="90">
        <f t="shared" si="1"/>
        <v>44.241193503120918</v>
      </c>
      <c r="AB65" s="90">
        <f t="shared" si="1"/>
        <v>47.989914379411232</v>
      </c>
    </row>
    <row r="66" spans="1:28" ht="18.75">
      <c r="A66" s="101"/>
      <c r="B66" s="8" t="s">
        <v>552</v>
      </c>
      <c r="C66" s="91">
        <v>2.1558223799657306</v>
      </c>
      <c r="D66" s="84">
        <v>43404</v>
      </c>
      <c r="E66" s="92">
        <v>3.5476269262497953</v>
      </c>
      <c r="F66" s="94">
        <v>6.2242641591388432</v>
      </c>
      <c r="G66" s="92">
        <v>8.6949161917705791</v>
      </c>
      <c r="H66" s="92">
        <v>10.73791485977719</v>
      </c>
      <c r="I66" s="94">
        <v>13.176966890096725</v>
      </c>
      <c r="J66" s="92">
        <v>14.293500305127836</v>
      </c>
      <c r="L66" s="85">
        <v>2.1</v>
      </c>
      <c r="M66" s="74">
        <f t="shared" si="4"/>
        <v>2.3333333333333339</v>
      </c>
      <c r="N66" s="86"/>
      <c r="O66" s="74">
        <v>12</v>
      </c>
      <c r="P66" s="74">
        <f t="shared" si="5"/>
        <v>2.3510971786833861</v>
      </c>
      <c r="Q66" s="87"/>
      <c r="R66" s="74">
        <v>18.700000000000003</v>
      </c>
      <c r="S66" s="74">
        <f t="shared" si="6"/>
        <v>2.3377922240280049</v>
      </c>
      <c r="T66" s="89">
        <f t="shared" si="2"/>
        <v>2.3407409120149083</v>
      </c>
      <c r="U66" s="90">
        <f t="shared" si="3"/>
        <v>2.1558223799657306</v>
      </c>
      <c r="V66" s="90">
        <f t="shared" si="1"/>
        <v>0</v>
      </c>
      <c r="W66" s="90">
        <f t="shared" si="1"/>
        <v>3.5476269262497953</v>
      </c>
      <c r="X66" s="90">
        <f t="shared" si="1"/>
        <v>6.2242641591388432</v>
      </c>
      <c r="Y66" s="90">
        <f t="shared" si="1"/>
        <v>8.6949161917705791</v>
      </c>
      <c r="Z66" s="90">
        <f t="shared" si="1"/>
        <v>10.73791485977719</v>
      </c>
      <c r="AA66" s="90">
        <f t="shared" si="1"/>
        <v>13.176966890096725</v>
      </c>
      <c r="AB66" s="90">
        <f t="shared" si="1"/>
        <v>14.293500305127836</v>
      </c>
    </row>
    <row r="67" spans="1:28" ht="18.75">
      <c r="A67" s="101"/>
      <c r="B67" s="8" t="s">
        <v>553</v>
      </c>
      <c r="C67" s="91">
        <v>1.9561907089330963</v>
      </c>
      <c r="D67" s="84">
        <v>43404</v>
      </c>
      <c r="E67" s="92">
        <v>3.219112528185669</v>
      </c>
      <c r="F67" s="94">
        <v>5.6478900261932656</v>
      </c>
      <c r="G67" s="92">
        <v>7.8897567941399345</v>
      </c>
      <c r="H67" s="92">
        <v>9.7435713986532964</v>
      </c>
      <c r="I67" s="94">
        <v>11.956764361420166</v>
      </c>
      <c r="J67" s="92">
        <v>12.969905477773139</v>
      </c>
      <c r="L67" s="85">
        <v>1.9</v>
      </c>
      <c r="M67" s="74">
        <f t="shared" si="4"/>
        <v>2.1111111111111116</v>
      </c>
      <c r="N67" s="86"/>
      <c r="O67" s="74">
        <v>10.9</v>
      </c>
      <c r="P67" s="74">
        <f t="shared" si="5"/>
        <v>2.1355799373040756</v>
      </c>
      <c r="Q67" s="87"/>
      <c r="R67" s="74">
        <v>17</v>
      </c>
      <c r="S67" s="74">
        <f t="shared" si="6"/>
        <v>2.1252656582072769</v>
      </c>
      <c r="T67" s="89">
        <f t="shared" si="2"/>
        <v>2.1239855688741547</v>
      </c>
      <c r="U67" s="90">
        <f t="shared" si="3"/>
        <v>1.9561907089330963</v>
      </c>
      <c r="V67" s="90">
        <f t="shared" si="1"/>
        <v>0</v>
      </c>
      <c r="W67" s="90">
        <f t="shared" si="1"/>
        <v>3.219112528185669</v>
      </c>
      <c r="X67" s="90">
        <f t="shared" si="1"/>
        <v>5.6478900261932656</v>
      </c>
      <c r="Y67" s="90">
        <f t="shared" si="1"/>
        <v>7.8897567941399345</v>
      </c>
      <c r="Z67" s="90">
        <f t="shared" si="1"/>
        <v>9.7435713986532964</v>
      </c>
      <c r="AA67" s="90">
        <f t="shared" si="1"/>
        <v>11.956764361420166</v>
      </c>
      <c r="AB67" s="90">
        <f t="shared" si="1"/>
        <v>12.969905477773139</v>
      </c>
    </row>
    <row r="68" spans="1:28" ht="18.75">
      <c r="A68" s="101"/>
      <c r="B68" s="8" t="s">
        <v>554</v>
      </c>
      <c r="C68" s="91">
        <v>9.5222046534552458</v>
      </c>
      <c r="D68" s="84">
        <v>43404</v>
      </c>
      <c r="E68" s="92">
        <v>15.66976479128857</v>
      </c>
      <c r="F68" s="94">
        <v>27.492393478830454</v>
      </c>
      <c r="G68" s="92">
        <v>38.40519153716054</v>
      </c>
      <c r="H68" s="92">
        <v>47.42905714143388</v>
      </c>
      <c r="I68" s="94">
        <v>58.202278910055348</v>
      </c>
      <c r="J68" s="92">
        <v>63.13397447976017</v>
      </c>
      <c r="L68" s="85">
        <v>9.2999999999999989</v>
      </c>
      <c r="M68" s="74">
        <f t="shared" si="4"/>
        <v>10.333333333333336</v>
      </c>
      <c r="N68" s="86"/>
      <c r="O68" s="74">
        <v>52.8</v>
      </c>
      <c r="P68" s="74">
        <f t="shared" si="5"/>
        <v>10.344827586206899</v>
      </c>
      <c r="Q68" s="87"/>
      <c r="R68" s="74">
        <v>82.699999999999989</v>
      </c>
      <c r="S68" s="74">
        <f t="shared" si="6"/>
        <v>10.338792349043633</v>
      </c>
      <c r="T68" s="89">
        <f t="shared" si="2"/>
        <v>10.338984422861289</v>
      </c>
      <c r="U68" s="90">
        <f t="shared" si="3"/>
        <v>9.5222046534552458</v>
      </c>
      <c r="V68" s="90">
        <f t="shared" si="1"/>
        <v>0</v>
      </c>
      <c r="W68" s="90">
        <f t="shared" si="1"/>
        <v>15.66976479128857</v>
      </c>
      <c r="X68" s="90">
        <f t="shared" si="1"/>
        <v>27.492393478830454</v>
      </c>
      <c r="Y68" s="90">
        <f t="shared" si="1"/>
        <v>38.40519153716054</v>
      </c>
      <c r="Z68" s="90">
        <f t="shared" si="1"/>
        <v>47.42905714143388</v>
      </c>
      <c r="AA68" s="90">
        <f t="shared" si="1"/>
        <v>58.202278910055348</v>
      </c>
      <c r="AB68" s="90">
        <f t="shared" si="1"/>
        <v>63.13397447976017</v>
      </c>
    </row>
    <row r="69" spans="1:28" ht="18.75">
      <c r="A69" s="101"/>
      <c r="B69" s="83" t="s">
        <v>555</v>
      </c>
      <c r="C69" s="91">
        <v>1.5235307770315598</v>
      </c>
      <c r="D69" s="84">
        <v>43404</v>
      </c>
      <c r="E69" s="92">
        <v>2.5071262167959092</v>
      </c>
      <c r="F69" s="94">
        <v>4.3987195322525743</v>
      </c>
      <c r="G69" s="92">
        <v>6.1447420459950397</v>
      </c>
      <c r="H69" s="92">
        <v>7.5885397248149609</v>
      </c>
      <c r="I69" s="94">
        <v>9.3122303542035443</v>
      </c>
      <c r="J69" s="92">
        <v>10.101290268040735</v>
      </c>
      <c r="L69" s="85">
        <v>1.5</v>
      </c>
      <c r="M69" s="74">
        <f t="shared" si="4"/>
        <v>1.6666666666666672</v>
      </c>
      <c r="N69" s="86"/>
      <c r="O69" s="74">
        <v>8.4</v>
      </c>
      <c r="P69" s="74">
        <f t="shared" si="5"/>
        <v>1.6457680250783702</v>
      </c>
      <c r="Q69" s="87"/>
      <c r="R69" s="74">
        <v>13.2</v>
      </c>
      <c r="S69" s="74">
        <f t="shared" si="6"/>
        <v>1.6502062757844738</v>
      </c>
      <c r="T69" s="89">
        <f t="shared" si="2"/>
        <v>1.6542136558431704</v>
      </c>
      <c r="U69" s="90">
        <f t="shared" si="3"/>
        <v>1.5235307770315598</v>
      </c>
      <c r="V69" s="90">
        <f t="shared" si="1"/>
        <v>0</v>
      </c>
      <c r="W69" s="90">
        <f t="shared" si="1"/>
        <v>2.5071262167959092</v>
      </c>
      <c r="X69" s="90">
        <f t="shared" si="1"/>
        <v>4.3987195322525743</v>
      </c>
      <c r="Y69" s="90">
        <f t="shared" si="1"/>
        <v>6.1447420459950397</v>
      </c>
      <c r="Z69" s="90">
        <f t="shared" si="1"/>
        <v>7.5885397248149609</v>
      </c>
      <c r="AA69" s="90">
        <f t="shared" si="1"/>
        <v>9.3122303542035443</v>
      </c>
      <c r="AB69" s="90">
        <f t="shared" si="1"/>
        <v>10.101290268040735</v>
      </c>
    </row>
    <row r="70" spans="1:28" ht="18.75">
      <c r="A70" s="101"/>
      <c r="B70" s="83" t="s">
        <v>556</v>
      </c>
      <c r="C70" s="91">
        <v>0.62627671265203877</v>
      </c>
      <c r="D70" s="84">
        <v>43404</v>
      </c>
      <c r="E70" s="92">
        <v>1.0306025903316287</v>
      </c>
      <c r="F70" s="94">
        <v>1.8081785088089433</v>
      </c>
      <c r="G70" s="92">
        <v>2.5259147413868224</v>
      </c>
      <c r="H70" s="92">
        <v>3.1194156260803072</v>
      </c>
      <c r="I70" s="94">
        <v>3.8279719068440694</v>
      </c>
      <c r="J70" s="92">
        <v>4.1523302042762325</v>
      </c>
      <c r="L70" s="85">
        <v>0.6</v>
      </c>
      <c r="M70" s="74">
        <f t="shared" si="4"/>
        <v>0.66666666666666685</v>
      </c>
      <c r="N70" s="86"/>
      <c r="O70" s="74">
        <v>3.5</v>
      </c>
      <c r="P70" s="74">
        <f t="shared" si="5"/>
        <v>0.68573667711598751</v>
      </c>
      <c r="Q70" s="87"/>
      <c r="R70" s="74">
        <v>5.5</v>
      </c>
      <c r="S70" s="74">
        <f t="shared" si="6"/>
        <v>0.68758594824353081</v>
      </c>
      <c r="T70" s="89">
        <f t="shared" si="2"/>
        <v>0.67999643067539506</v>
      </c>
      <c r="U70" s="90">
        <f t="shared" si="3"/>
        <v>0.62627671265203877</v>
      </c>
      <c r="V70" s="90">
        <f t="shared" si="1"/>
        <v>0</v>
      </c>
      <c r="W70" s="90">
        <f t="shared" si="1"/>
        <v>1.0306025903316287</v>
      </c>
      <c r="X70" s="90">
        <f t="shared" si="1"/>
        <v>1.8081785088089433</v>
      </c>
      <c r="Y70" s="90">
        <f t="shared" si="1"/>
        <v>2.5259147413868224</v>
      </c>
      <c r="Z70" s="90">
        <f t="shared" si="1"/>
        <v>3.1194156260803072</v>
      </c>
      <c r="AA70" s="90">
        <f t="shared" si="1"/>
        <v>3.8279719068440694</v>
      </c>
      <c r="AB70" s="90">
        <f t="shared" si="1"/>
        <v>4.1523302042762325</v>
      </c>
    </row>
    <row r="71" spans="1:28" ht="18.75">
      <c r="A71" s="101"/>
      <c r="B71" s="83" t="s">
        <v>557</v>
      </c>
      <c r="C71" s="91">
        <v>0.48046189278971624</v>
      </c>
      <c r="D71" s="84">
        <v>43404</v>
      </c>
      <c r="E71" s="92">
        <v>0.79064934279271881</v>
      </c>
      <c r="F71" s="94">
        <v>1.3871837341119813</v>
      </c>
      <c r="G71" s="92">
        <v>1.9378108001701193</v>
      </c>
      <c r="H71" s="92">
        <v>2.3931279988963565</v>
      </c>
      <c r="I71" s="94">
        <v>2.9367124639201183</v>
      </c>
      <c r="J71" s="92">
        <v>3.185551033801437</v>
      </c>
      <c r="L71" s="85">
        <v>0.5</v>
      </c>
      <c r="M71" s="74">
        <f t="shared" si="4"/>
        <v>0.55555555555555569</v>
      </c>
      <c r="N71" s="86"/>
      <c r="O71" s="74">
        <v>2.6</v>
      </c>
      <c r="P71" s="74">
        <f t="shared" si="5"/>
        <v>0.50940438871473359</v>
      </c>
      <c r="Q71" s="87"/>
      <c r="R71" s="74">
        <v>4</v>
      </c>
      <c r="S71" s="74">
        <f t="shared" si="6"/>
        <v>0.50006250781347694</v>
      </c>
      <c r="T71" s="89">
        <f t="shared" si="2"/>
        <v>0.52167415069458878</v>
      </c>
      <c r="U71" s="90">
        <f t="shared" si="3"/>
        <v>0.48046189278971624</v>
      </c>
      <c r="V71" s="90">
        <f t="shared" si="1"/>
        <v>0</v>
      </c>
      <c r="W71" s="90">
        <f t="shared" si="1"/>
        <v>0.79064934279271881</v>
      </c>
      <c r="X71" s="90">
        <f t="shared" si="1"/>
        <v>1.3871837341119813</v>
      </c>
      <c r="Y71" s="90">
        <f t="shared" si="1"/>
        <v>1.9378108001701193</v>
      </c>
      <c r="Z71" s="90">
        <f t="shared" si="1"/>
        <v>2.3931279988963565</v>
      </c>
      <c r="AA71" s="90">
        <f t="shared" si="1"/>
        <v>2.9367124639201183</v>
      </c>
      <c r="AB71" s="90">
        <f t="shared" si="1"/>
        <v>3.185551033801437</v>
      </c>
    </row>
    <row r="72" spans="1:28" ht="18.75">
      <c r="A72" s="101"/>
      <c r="B72" s="83" t="s">
        <v>558</v>
      </c>
      <c r="C72" s="91">
        <v>1.1439731750254922</v>
      </c>
      <c r="D72" s="84">
        <v>43404</v>
      </c>
      <c r="E72" s="92">
        <v>1.8825252378595396</v>
      </c>
      <c r="F72" s="94">
        <v>3.3028654394248504</v>
      </c>
      <c r="G72" s="92">
        <v>4.6139009293699162</v>
      </c>
      <c r="H72" s="92">
        <v>5.6980049328034132</v>
      </c>
      <c r="I72" s="94">
        <v>6.9922720863067385</v>
      </c>
      <c r="J72" s="92">
        <v>7.5847533072482802</v>
      </c>
      <c r="L72" s="85">
        <v>1.1000000000000001</v>
      </c>
      <c r="M72" s="74">
        <f t="shared" si="4"/>
        <v>1.2222222222222228</v>
      </c>
      <c r="N72" s="86"/>
      <c r="O72" s="74">
        <v>6.4</v>
      </c>
      <c r="P72" s="74">
        <f t="shared" si="5"/>
        <v>1.2539184952978057</v>
      </c>
      <c r="Q72" s="87"/>
      <c r="R72" s="74">
        <v>10</v>
      </c>
      <c r="S72" s="74">
        <f t="shared" si="6"/>
        <v>1.2501562695336923</v>
      </c>
      <c r="T72" s="89">
        <f t="shared" si="2"/>
        <v>1.2420989956845736</v>
      </c>
      <c r="U72" s="90">
        <f t="shared" si="3"/>
        <v>1.1439731750254922</v>
      </c>
      <c r="V72" s="90">
        <f t="shared" si="1"/>
        <v>0</v>
      </c>
      <c r="W72" s="90">
        <f t="shared" si="1"/>
        <v>1.8825252378595396</v>
      </c>
      <c r="X72" s="90">
        <f t="shared" si="1"/>
        <v>3.3028654394248504</v>
      </c>
      <c r="Y72" s="90">
        <f t="shared" si="1"/>
        <v>4.6139009293699162</v>
      </c>
      <c r="Z72" s="90">
        <f t="shared" si="1"/>
        <v>5.6980049328034132</v>
      </c>
      <c r="AA72" s="90">
        <f t="shared" si="1"/>
        <v>6.9922720863067385</v>
      </c>
      <c r="AB72" s="90">
        <f t="shared" si="1"/>
        <v>7.5847533072482802</v>
      </c>
    </row>
    <row r="73" spans="1:28" ht="18.75">
      <c r="A73" s="101"/>
      <c r="B73" s="83" t="s">
        <v>559</v>
      </c>
      <c r="C73" s="91">
        <v>0.90710693440912127</v>
      </c>
      <c r="D73" s="84">
        <v>43404</v>
      </c>
      <c r="E73" s="92">
        <v>1.4927375350602217</v>
      </c>
      <c r="F73" s="94">
        <v>2.6189881099753465</v>
      </c>
      <c r="G73" s="92">
        <v>3.6585661439262993</v>
      </c>
      <c r="H73" s="92">
        <v>4.5182001638527716</v>
      </c>
      <c r="I73" s="94">
        <v>5.5444818420876301</v>
      </c>
      <c r="J73" s="92">
        <v>6.0142864107229732</v>
      </c>
      <c r="L73" s="85">
        <v>0.9</v>
      </c>
      <c r="M73" s="74">
        <f t="shared" si="4"/>
        <v>1.0000000000000002</v>
      </c>
      <c r="N73" s="86"/>
      <c r="O73" s="74">
        <v>5</v>
      </c>
      <c r="P73" s="74">
        <f t="shared" si="5"/>
        <v>0.97962382445141083</v>
      </c>
      <c r="Q73" s="87"/>
      <c r="R73" s="74">
        <v>7.8</v>
      </c>
      <c r="S73" s="74">
        <f t="shared" si="6"/>
        <v>0.97512189023627993</v>
      </c>
      <c r="T73" s="89">
        <f t="shared" si="2"/>
        <v>0.98491523822923044</v>
      </c>
      <c r="U73" s="90">
        <f t="shared" si="3"/>
        <v>0.90710693440912127</v>
      </c>
      <c r="V73" s="90">
        <f t="shared" si="1"/>
        <v>0</v>
      </c>
      <c r="W73" s="90">
        <f t="shared" si="1"/>
        <v>1.4927375350602217</v>
      </c>
      <c r="X73" s="90">
        <f t="shared" si="1"/>
        <v>2.6189881099753465</v>
      </c>
      <c r="Y73" s="90">
        <f t="shared" si="1"/>
        <v>3.6585661439262993</v>
      </c>
      <c r="Z73" s="90">
        <f t="shared" si="1"/>
        <v>4.5182001638527716</v>
      </c>
      <c r="AA73" s="90">
        <f t="shared" si="1"/>
        <v>5.5444818420876301</v>
      </c>
      <c r="AB73" s="90">
        <f t="shared" si="1"/>
        <v>6.0142864107229732</v>
      </c>
    </row>
    <row r="74" spans="1:28" ht="18.75">
      <c r="A74" s="101"/>
      <c r="B74" s="83" t="s">
        <v>560</v>
      </c>
      <c r="C74" s="91">
        <v>0.80620264362547256</v>
      </c>
      <c r="D74" s="84">
        <v>43404</v>
      </c>
      <c r="E74" s="92">
        <v>1.3266891712038722</v>
      </c>
      <c r="F74" s="94">
        <v>2.3276584686910904</v>
      </c>
      <c r="G74" s="92">
        <v>3.2515964603813035</v>
      </c>
      <c r="H74" s="92">
        <v>4.0156069569679618</v>
      </c>
      <c r="I74" s="94">
        <v>4.9277276460643167</v>
      </c>
      <c r="J74" s="92">
        <v>5.3452723377139906</v>
      </c>
      <c r="L74" s="85">
        <v>0.8</v>
      </c>
      <c r="M74" s="74">
        <f t="shared" si="4"/>
        <v>0.88888888888888917</v>
      </c>
      <c r="N74" s="86"/>
      <c r="O74" s="74">
        <v>4.4000000000000004</v>
      </c>
      <c r="P74" s="74">
        <f t="shared" si="5"/>
        <v>0.86206896551724166</v>
      </c>
      <c r="Q74" s="87"/>
      <c r="R74" s="74">
        <v>7</v>
      </c>
      <c r="S74" s="74">
        <f t="shared" si="6"/>
        <v>0.87510938867358457</v>
      </c>
      <c r="T74" s="89">
        <f t="shared" si="2"/>
        <v>0.87535574769323843</v>
      </c>
      <c r="U74" s="90">
        <f t="shared" si="3"/>
        <v>0.80620264362547256</v>
      </c>
      <c r="V74" s="90">
        <f t="shared" si="3"/>
        <v>0</v>
      </c>
      <c r="W74" s="90">
        <f t="shared" si="3"/>
        <v>1.3266891712038722</v>
      </c>
      <c r="X74" s="90">
        <f t="shared" si="3"/>
        <v>2.3276584686910904</v>
      </c>
      <c r="Y74" s="90">
        <f t="shared" si="3"/>
        <v>3.2515964603813035</v>
      </c>
      <c r="Z74" s="90">
        <f t="shared" si="3"/>
        <v>4.0156069569679618</v>
      </c>
      <c r="AA74" s="90">
        <f t="shared" si="3"/>
        <v>4.9277276460643167</v>
      </c>
      <c r="AB74" s="90">
        <f t="shared" si="3"/>
        <v>5.3452723377139906</v>
      </c>
    </row>
    <row r="75" spans="1:28" ht="18.75">
      <c r="A75" s="101"/>
      <c r="B75" s="83" t="s">
        <v>561</v>
      </c>
      <c r="C75" s="91">
        <v>0.6224387329045703</v>
      </c>
      <c r="D75" s="84">
        <v>43404</v>
      </c>
      <c r="E75" s="92">
        <v>1.0242868008579444</v>
      </c>
      <c r="F75" s="94">
        <v>1.7970975403545528</v>
      </c>
      <c r="G75" s="92">
        <v>2.5104353064574561</v>
      </c>
      <c r="H75" s="92">
        <v>3.1002990698441106</v>
      </c>
      <c r="I75" s="94">
        <v>3.8045131411650259</v>
      </c>
      <c r="J75" s="92">
        <v>4.1268836901286301</v>
      </c>
      <c r="L75" s="85">
        <v>0.6</v>
      </c>
      <c r="M75" s="74">
        <f t="shared" si="4"/>
        <v>0.66666666666666685</v>
      </c>
      <c r="N75" s="86"/>
      <c r="O75" s="74">
        <v>3.5</v>
      </c>
      <c r="P75" s="74">
        <f t="shared" si="5"/>
        <v>0.68573667711598751</v>
      </c>
      <c r="Q75" s="87"/>
      <c r="R75" s="74">
        <v>5.4</v>
      </c>
      <c r="S75" s="74">
        <f t="shared" si="6"/>
        <v>0.67508438554819383</v>
      </c>
      <c r="T75" s="89">
        <f t="shared" si="2"/>
        <v>0.6758292431102827</v>
      </c>
      <c r="U75" s="90">
        <f t="shared" si="3"/>
        <v>0.6224387329045703</v>
      </c>
      <c r="V75" s="90">
        <f t="shared" si="3"/>
        <v>0</v>
      </c>
      <c r="W75" s="90">
        <f t="shared" si="3"/>
        <v>1.0242868008579444</v>
      </c>
      <c r="X75" s="90">
        <f t="shared" si="3"/>
        <v>1.7970975403545528</v>
      </c>
      <c r="Y75" s="90">
        <f t="shared" si="3"/>
        <v>2.5104353064574561</v>
      </c>
      <c r="Z75" s="90">
        <f t="shared" si="3"/>
        <v>3.1002990698441106</v>
      </c>
      <c r="AA75" s="90">
        <f t="shared" si="3"/>
        <v>3.8045131411650259</v>
      </c>
      <c r="AB75" s="90">
        <f t="shared" si="3"/>
        <v>4.1268836901286301</v>
      </c>
    </row>
    <row r="76" spans="1:28" ht="18.75">
      <c r="A76" s="101"/>
      <c r="B76" s="83" t="s">
        <v>562</v>
      </c>
      <c r="C76" s="91">
        <v>1.4248033967825746</v>
      </c>
      <c r="D76" s="84">
        <v>43404</v>
      </c>
      <c r="E76" s="92">
        <v>2.3446601825881324</v>
      </c>
      <c r="F76" s="94">
        <v>4.1136750405912537</v>
      </c>
      <c r="G76" s="92">
        <v>5.7465523319093927</v>
      </c>
      <c r="H76" s="92">
        <v>7.0967894705758763</v>
      </c>
      <c r="I76" s="94">
        <v>8.7087820215502987</v>
      </c>
      <c r="J76" s="92">
        <v>9.4467095136950192</v>
      </c>
      <c r="L76" s="85">
        <v>1.4</v>
      </c>
      <c r="M76" s="74">
        <f t="shared" si="4"/>
        <v>1.555555555555556</v>
      </c>
      <c r="N76" s="86"/>
      <c r="O76" s="74">
        <v>7.9</v>
      </c>
      <c r="P76" s="74">
        <f t="shared" si="5"/>
        <v>1.5478056426332292</v>
      </c>
      <c r="Q76" s="87"/>
      <c r="R76" s="74">
        <v>12.3</v>
      </c>
      <c r="S76" s="74">
        <f t="shared" si="6"/>
        <v>1.5376922115264415</v>
      </c>
      <c r="T76" s="89">
        <f t="shared" si="2"/>
        <v>1.5470178032384088</v>
      </c>
      <c r="U76" s="90">
        <f t="shared" si="3"/>
        <v>1.4248033967825746</v>
      </c>
      <c r="V76" s="90">
        <f t="shared" si="3"/>
        <v>0</v>
      </c>
      <c r="W76" s="90">
        <f t="shared" si="3"/>
        <v>2.3446601825881324</v>
      </c>
      <c r="X76" s="90">
        <f t="shared" si="3"/>
        <v>4.1136750405912537</v>
      </c>
      <c r="Y76" s="90">
        <f t="shared" si="3"/>
        <v>5.7465523319093927</v>
      </c>
      <c r="Z76" s="90">
        <f t="shared" si="3"/>
        <v>7.0967894705758763</v>
      </c>
      <c r="AA76" s="90">
        <f t="shared" si="3"/>
        <v>8.7087820215502987</v>
      </c>
      <c r="AB76" s="90">
        <f t="shared" si="3"/>
        <v>9.4467095136950192</v>
      </c>
    </row>
    <row r="77" spans="1:28" ht="18.75">
      <c r="A77" s="101"/>
      <c r="B77" s="83" t="s">
        <v>563</v>
      </c>
      <c r="C77" s="91">
        <v>1.8552864181494479</v>
      </c>
      <c r="D77" s="84">
        <v>43404</v>
      </c>
      <c r="E77" s="92">
        <v>3.0530641643293199</v>
      </c>
      <c r="F77" s="94">
        <v>5.3565603849090095</v>
      </c>
      <c r="G77" s="92">
        <v>7.4827871105949395</v>
      </c>
      <c r="H77" s="92">
        <v>9.2409781917684874</v>
      </c>
      <c r="I77" s="94">
        <v>11.340010165396855</v>
      </c>
      <c r="J77" s="92">
        <v>12.300891404764156</v>
      </c>
      <c r="L77" s="85">
        <v>1.8</v>
      </c>
      <c r="M77" s="74">
        <f t="shared" si="4"/>
        <v>2.0000000000000004</v>
      </c>
      <c r="N77" s="86"/>
      <c r="O77" s="74">
        <v>10.3</v>
      </c>
      <c r="P77" s="74">
        <f t="shared" si="5"/>
        <v>2.0180250783699063</v>
      </c>
      <c r="Q77" s="87"/>
      <c r="R77" s="74">
        <v>16.2</v>
      </c>
      <c r="S77" s="74">
        <f t="shared" si="6"/>
        <v>2.0252531566445815</v>
      </c>
      <c r="T77" s="89">
        <f t="shared" si="2"/>
        <v>2.0144260783381629</v>
      </c>
      <c r="U77" s="90">
        <f t="shared" si="3"/>
        <v>1.8552864181494479</v>
      </c>
      <c r="V77" s="90">
        <f t="shared" si="3"/>
        <v>0</v>
      </c>
      <c r="W77" s="90">
        <f t="shared" si="3"/>
        <v>3.0530641643293199</v>
      </c>
      <c r="X77" s="90">
        <f t="shared" si="3"/>
        <v>5.3565603849090095</v>
      </c>
      <c r="Y77" s="90">
        <f t="shared" si="3"/>
        <v>7.4827871105949395</v>
      </c>
      <c r="Z77" s="90">
        <f t="shared" si="3"/>
        <v>9.2409781917684874</v>
      </c>
      <c r="AA77" s="90">
        <f t="shared" si="3"/>
        <v>11.340010165396855</v>
      </c>
      <c r="AB77" s="90">
        <f t="shared" si="3"/>
        <v>12.300891404764156</v>
      </c>
    </row>
    <row r="78" spans="1:28" ht="18.75">
      <c r="A78" s="101"/>
      <c r="B78" s="83" t="s">
        <v>564</v>
      </c>
      <c r="C78" s="91">
        <v>1.3200611262514577</v>
      </c>
      <c r="D78" s="84">
        <v>43404</v>
      </c>
      <c r="E78" s="92">
        <v>2.1722960292580993</v>
      </c>
      <c r="F78" s="94">
        <v>3.8112644308526074</v>
      </c>
      <c r="G78" s="92">
        <v>5.3241032134350323</v>
      </c>
      <c r="H78" s="92">
        <v>6.5750797074548721</v>
      </c>
      <c r="I78" s="94">
        <v>8.0685690598479454</v>
      </c>
      <c r="J78" s="92">
        <v>8.7522489265384369</v>
      </c>
      <c r="L78" s="85">
        <v>1.3</v>
      </c>
      <c r="M78" s="74">
        <f t="shared" si="4"/>
        <v>1.4444444444444449</v>
      </c>
      <c r="N78" s="86"/>
      <c r="O78" s="74">
        <v>7.3</v>
      </c>
      <c r="P78" s="74">
        <f t="shared" si="5"/>
        <v>1.4302507836990599</v>
      </c>
      <c r="Q78" s="87"/>
      <c r="R78" s="74">
        <v>11.4</v>
      </c>
      <c r="S78" s="74">
        <f t="shared" si="6"/>
        <v>1.4251781472684093</v>
      </c>
      <c r="T78" s="89">
        <f t="shared" si="2"/>
        <v>1.4332911251373048</v>
      </c>
      <c r="U78" s="90">
        <f t="shared" si="3"/>
        <v>1.3200611262514577</v>
      </c>
      <c r="V78" s="90">
        <f t="shared" si="3"/>
        <v>0</v>
      </c>
      <c r="W78" s="90">
        <f t="shared" si="3"/>
        <v>2.1722960292580993</v>
      </c>
      <c r="X78" s="90">
        <f t="shared" si="3"/>
        <v>3.8112644308526074</v>
      </c>
      <c r="Y78" s="90">
        <f t="shared" si="3"/>
        <v>5.3241032134350323</v>
      </c>
      <c r="Z78" s="90">
        <f t="shared" si="3"/>
        <v>6.5750797074548721</v>
      </c>
      <c r="AA78" s="90">
        <f t="shared" si="3"/>
        <v>8.0685690598479454</v>
      </c>
      <c r="AB78" s="90">
        <f t="shared" si="3"/>
        <v>8.7522489265384369</v>
      </c>
    </row>
    <row r="79" spans="1:28" ht="18.75">
      <c r="A79" s="101"/>
      <c r="B79" s="83" t="s">
        <v>565</v>
      </c>
      <c r="C79" s="91">
        <v>0.43649791164900498</v>
      </c>
      <c r="D79" s="84">
        <v>43404</v>
      </c>
      <c r="E79" s="92">
        <v>0.71830210086344404</v>
      </c>
      <c r="F79" s="94">
        <v>1.2602514623950807</v>
      </c>
      <c r="G79" s="92">
        <v>1.7604941830742606</v>
      </c>
      <c r="H79" s="92">
        <v>2.1741482300745338</v>
      </c>
      <c r="I79" s="94">
        <v>2.6679927728956669</v>
      </c>
      <c r="J79" s="92">
        <v>2.8940617238800046</v>
      </c>
      <c r="L79" s="85">
        <v>0.4</v>
      </c>
      <c r="M79" s="74">
        <f t="shared" si="4"/>
        <v>0.44444444444444459</v>
      </c>
      <c r="N79" s="86"/>
      <c r="O79" s="74">
        <v>2.5</v>
      </c>
      <c r="P79" s="74">
        <f t="shared" si="5"/>
        <v>0.48981191222570541</v>
      </c>
      <c r="Q79" s="87"/>
      <c r="R79" s="74">
        <v>3.9</v>
      </c>
      <c r="S79" s="74">
        <f t="shared" si="6"/>
        <v>0.48756094511813997</v>
      </c>
      <c r="T79" s="89">
        <f t="shared" si="2"/>
        <v>0.47393910059609667</v>
      </c>
      <c r="U79" s="90">
        <f t="shared" si="3"/>
        <v>0.43649791164900498</v>
      </c>
      <c r="V79" s="90">
        <f t="shared" si="3"/>
        <v>0</v>
      </c>
      <c r="W79" s="90">
        <f t="shared" si="3"/>
        <v>0.71830210086344404</v>
      </c>
      <c r="X79" s="90">
        <f t="shared" si="3"/>
        <v>1.2602514623950807</v>
      </c>
      <c r="Y79" s="90">
        <f t="shared" si="3"/>
        <v>1.7604941830742606</v>
      </c>
      <c r="Z79" s="90">
        <f t="shared" si="3"/>
        <v>2.1741482300745338</v>
      </c>
      <c r="AA79" s="90">
        <f t="shared" si="3"/>
        <v>2.6679927728956669</v>
      </c>
      <c r="AB79" s="90">
        <f t="shared" si="3"/>
        <v>2.8940617238800046</v>
      </c>
    </row>
    <row r="80" spans="1:28" ht="18.75">
      <c r="A80" s="101"/>
      <c r="B80" s="83" t="s">
        <v>566</v>
      </c>
      <c r="C80" s="91">
        <v>1.4187885065004429</v>
      </c>
      <c r="D80" s="84">
        <v>43404</v>
      </c>
      <c r="E80" s="92">
        <v>2.3347620634658757</v>
      </c>
      <c r="F80" s="94">
        <v>4.0963089225139289</v>
      </c>
      <c r="G80" s="92">
        <v>5.7222929275206784</v>
      </c>
      <c r="H80" s="92">
        <v>7.0668299616939541</v>
      </c>
      <c r="I80" s="94">
        <v>8.6720173925011892</v>
      </c>
      <c r="J80" s="92">
        <v>9.4068296808841527</v>
      </c>
      <c r="L80" s="85">
        <v>1.4</v>
      </c>
      <c r="M80" s="74">
        <f t="shared" si="4"/>
        <v>1.555555555555556</v>
      </c>
      <c r="N80" s="86"/>
      <c r="O80" s="74">
        <v>7.8</v>
      </c>
      <c r="P80" s="74">
        <f t="shared" si="5"/>
        <v>1.5282131661442009</v>
      </c>
      <c r="Q80" s="87"/>
      <c r="R80" s="74">
        <v>12.3</v>
      </c>
      <c r="S80" s="74">
        <f t="shared" si="6"/>
        <v>1.5376922115264415</v>
      </c>
      <c r="T80" s="89">
        <f t="shared" si="2"/>
        <v>1.5404869777420662</v>
      </c>
      <c r="U80" s="90">
        <f t="shared" si="3"/>
        <v>1.4187885065004429</v>
      </c>
      <c r="V80" s="90">
        <f t="shared" si="3"/>
        <v>0</v>
      </c>
      <c r="W80" s="90">
        <f t="shared" si="3"/>
        <v>2.3347620634658757</v>
      </c>
      <c r="X80" s="90">
        <f t="shared" si="3"/>
        <v>4.0963089225139289</v>
      </c>
      <c r="Y80" s="90">
        <f t="shared" si="3"/>
        <v>5.7222929275206784</v>
      </c>
      <c r="Z80" s="90">
        <f t="shared" si="3"/>
        <v>7.0668299616939541</v>
      </c>
      <c r="AA80" s="90">
        <f t="shared" si="3"/>
        <v>8.6720173925011892</v>
      </c>
      <c r="AB80" s="90">
        <f t="shared" si="3"/>
        <v>9.4068296808841527</v>
      </c>
    </row>
    <row r="81" spans="1:28" ht="18.75">
      <c r="A81" s="101"/>
      <c r="B81" s="83" t="s">
        <v>567</v>
      </c>
      <c r="C81" s="91">
        <v>1.0968857354121551</v>
      </c>
      <c r="D81" s="84">
        <v>43404</v>
      </c>
      <c r="E81" s="92">
        <v>1.8050380245284063</v>
      </c>
      <c r="F81" s="94">
        <v>3.1669151563892091</v>
      </c>
      <c r="G81" s="92">
        <v>4.423986702238861</v>
      </c>
      <c r="H81" s="92">
        <v>5.4634675598585458</v>
      </c>
      <c r="I81" s="94">
        <v>6.7044609760360334</v>
      </c>
      <c r="J81" s="92">
        <v>7.2725548911192002</v>
      </c>
      <c r="L81" s="85">
        <v>1.1000000000000001</v>
      </c>
      <c r="M81" s="74">
        <f t="shared" si="4"/>
        <v>1.2222222222222228</v>
      </c>
      <c r="N81" s="86"/>
      <c r="O81" s="74">
        <v>6</v>
      </c>
      <c r="P81" s="74">
        <f t="shared" si="5"/>
        <v>1.175548589341693</v>
      </c>
      <c r="Q81" s="87"/>
      <c r="R81" s="74">
        <v>9.4</v>
      </c>
      <c r="S81" s="74">
        <f t="shared" si="6"/>
        <v>1.1751468933616707</v>
      </c>
      <c r="T81" s="89">
        <f t="shared" si="2"/>
        <v>1.1909725683085288</v>
      </c>
      <c r="U81" s="90">
        <f t="shared" si="3"/>
        <v>1.0968857354121551</v>
      </c>
      <c r="V81" s="90">
        <f t="shared" si="3"/>
        <v>0</v>
      </c>
      <c r="W81" s="90">
        <f t="shared" si="3"/>
        <v>1.8050380245284063</v>
      </c>
      <c r="X81" s="90">
        <f t="shared" si="3"/>
        <v>3.1669151563892091</v>
      </c>
      <c r="Y81" s="90">
        <f t="shared" si="3"/>
        <v>4.423986702238861</v>
      </c>
      <c r="Z81" s="90">
        <f t="shared" si="3"/>
        <v>5.4634675598585458</v>
      </c>
      <c r="AA81" s="90">
        <f t="shared" si="3"/>
        <v>6.7044609760360334</v>
      </c>
      <c r="AB81" s="90">
        <f t="shared" si="3"/>
        <v>7.2725548911192002</v>
      </c>
    </row>
    <row r="82" spans="1:28" ht="18.75">
      <c r="A82" s="101"/>
      <c r="B82" s="83" t="s">
        <v>568</v>
      </c>
      <c r="C82" s="91">
        <v>1.3474428258055946</v>
      </c>
      <c r="D82" s="84">
        <v>43404</v>
      </c>
      <c r="E82" s="92">
        <v>2.2173554253973502</v>
      </c>
      <c r="F82" s="94">
        <v>3.8903205408248174</v>
      </c>
      <c r="G82" s="92">
        <v>5.4345397619299263</v>
      </c>
      <c r="H82" s="92">
        <v>6.711464950163502</v>
      </c>
      <c r="I82" s="94">
        <v>8.23593338066234</v>
      </c>
      <c r="J82" s="92">
        <v>8.9337946487505793</v>
      </c>
      <c r="L82" s="85">
        <v>1.3</v>
      </c>
      <c r="M82" s="74">
        <f t="shared" si="4"/>
        <v>1.4444444444444449</v>
      </c>
      <c r="N82" s="86"/>
      <c r="O82" s="74">
        <v>7.5</v>
      </c>
      <c r="P82" s="74">
        <f t="shared" si="5"/>
        <v>1.4694357366771162</v>
      </c>
      <c r="Q82" s="87"/>
      <c r="R82" s="74">
        <v>11.799999999999999</v>
      </c>
      <c r="S82" s="74">
        <f t="shared" si="6"/>
        <v>1.475184398049757</v>
      </c>
      <c r="T82" s="89">
        <f t="shared" si="2"/>
        <v>1.4630215263904394</v>
      </c>
      <c r="U82" s="90">
        <f t="shared" si="3"/>
        <v>1.3474428258055946</v>
      </c>
      <c r="V82" s="90">
        <f t="shared" si="3"/>
        <v>0</v>
      </c>
      <c r="W82" s="90">
        <f t="shared" si="3"/>
        <v>2.2173554253973502</v>
      </c>
      <c r="X82" s="90">
        <f t="shared" si="3"/>
        <v>3.8903205408248174</v>
      </c>
      <c r="Y82" s="90">
        <f t="shared" si="3"/>
        <v>5.4345397619299263</v>
      </c>
      <c r="Z82" s="90">
        <f t="shared" si="3"/>
        <v>6.711464950163502</v>
      </c>
      <c r="AA82" s="90">
        <f t="shared" si="3"/>
        <v>8.23593338066234</v>
      </c>
      <c r="AB82" s="90">
        <f t="shared" si="3"/>
        <v>8.9337946487505793</v>
      </c>
    </row>
    <row r="83" spans="1:28" ht="18.75">
      <c r="A83" s="101"/>
      <c r="B83" s="83" t="s">
        <v>569</v>
      </c>
      <c r="C83" s="91">
        <v>1.3337519760285259</v>
      </c>
      <c r="D83" s="84">
        <v>43404</v>
      </c>
      <c r="E83" s="92">
        <v>2.1948257273277241</v>
      </c>
      <c r="F83" s="94">
        <v>3.8507924858387121</v>
      </c>
      <c r="G83" s="92">
        <v>5.3793214876824775</v>
      </c>
      <c r="H83" s="92">
        <v>6.6432723288091857</v>
      </c>
      <c r="I83" s="94">
        <v>8.1522512202551418</v>
      </c>
      <c r="J83" s="92">
        <v>8.8430217876445063</v>
      </c>
      <c r="L83" s="85">
        <v>1.3</v>
      </c>
      <c r="M83" s="74">
        <f t="shared" si="4"/>
        <v>1.4444444444444449</v>
      </c>
      <c r="N83" s="86"/>
      <c r="O83" s="74">
        <v>7.4</v>
      </c>
      <c r="P83" s="74">
        <f t="shared" si="5"/>
        <v>1.449843260188088</v>
      </c>
      <c r="Q83" s="87"/>
      <c r="R83" s="74">
        <v>11.6</v>
      </c>
      <c r="S83" s="74">
        <f t="shared" si="6"/>
        <v>1.450181272659083</v>
      </c>
      <c r="T83" s="89">
        <f t="shared" si="2"/>
        <v>1.4481563257638719</v>
      </c>
      <c r="U83" s="90">
        <f t="shared" si="3"/>
        <v>1.3337519760285259</v>
      </c>
      <c r="V83" s="90">
        <f t="shared" si="3"/>
        <v>0</v>
      </c>
      <c r="W83" s="90">
        <f t="shared" si="3"/>
        <v>2.1948257273277241</v>
      </c>
      <c r="X83" s="90">
        <f t="shared" si="3"/>
        <v>3.8507924858387121</v>
      </c>
      <c r="Y83" s="90">
        <f t="shared" si="3"/>
        <v>5.3793214876824775</v>
      </c>
      <c r="Z83" s="90">
        <f t="shared" si="3"/>
        <v>6.6432723288091857</v>
      </c>
      <c r="AA83" s="90">
        <f t="shared" si="3"/>
        <v>8.1522512202551418</v>
      </c>
      <c r="AB83" s="90">
        <f t="shared" si="3"/>
        <v>8.8430217876445063</v>
      </c>
    </row>
    <row r="84" spans="1:28" ht="18.75">
      <c r="A84" s="101"/>
      <c r="B84" s="83" t="s">
        <v>570</v>
      </c>
      <c r="C84" s="91">
        <v>0.53138731215052193</v>
      </c>
      <c r="D84" s="84">
        <v>43404</v>
      </c>
      <c r="E84" s="92">
        <v>0.87445234559753626</v>
      </c>
      <c r="F84" s="94">
        <v>1.5342149856020117</v>
      </c>
      <c r="G84" s="92">
        <v>2.1432044622305413</v>
      </c>
      <c r="H84" s="92">
        <v>2.6467819280774205</v>
      </c>
      <c r="I84" s="94">
        <v>3.2479823398698677</v>
      </c>
      <c r="J84" s="92">
        <v>3.5231959640781181</v>
      </c>
      <c r="L84" s="85">
        <v>0.5</v>
      </c>
      <c r="M84" s="74">
        <f t="shared" si="4"/>
        <v>0.55555555555555569</v>
      </c>
      <c r="N84" s="86"/>
      <c r="O84" s="74">
        <v>3</v>
      </c>
      <c r="P84" s="74">
        <f t="shared" si="5"/>
        <v>0.58777429467084652</v>
      </c>
      <c r="Q84" s="87"/>
      <c r="R84" s="74">
        <v>4.7</v>
      </c>
      <c r="S84" s="74">
        <f t="shared" si="6"/>
        <v>0.58757344668083533</v>
      </c>
      <c r="T84" s="89">
        <f t="shared" si="2"/>
        <v>0.57696776563574581</v>
      </c>
      <c r="U84" s="90">
        <f t="shared" si="3"/>
        <v>0.53138731215052193</v>
      </c>
      <c r="V84" s="90">
        <f t="shared" si="3"/>
        <v>0</v>
      </c>
      <c r="W84" s="90">
        <f t="shared" si="3"/>
        <v>0.87445234559753626</v>
      </c>
      <c r="X84" s="90">
        <f t="shared" si="3"/>
        <v>1.5342149856020117</v>
      </c>
      <c r="Y84" s="90">
        <f t="shared" si="3"/>
        <v>2.1432044622305413</v>
      </c>
      <c r="Z84" s="90">
        <f t="shared" si="3"/>
        <v>2.6467819280774205</v>
      </c>
      <c r="AA84" s="90">
        <f t="shared" si="3"/>
        <v>3.2479823398698677</v>
      </c>
      <c r="AB84" s="90">
        <f t="shared" si="3"/>
        <v>3.5231959640781181</v>
      </c>
    </row>
    <row r="85" spans="1:28" ht="18.75">
      <c r="A85" s="101"/>
      <c r="B85" s="83" t="s">
        <v>571</v>
      </c>
      <c r="C85" s="91">
        <v>1.0490837745239754</v>
      </c>
      <c r="D85" s="84">
        <v>43404</v>
      </c>
      <c r="E85" s="92">
        <v>1.7263749931254475</v>
      </c>
      <c r="F85" s="94">
        <v>3.0289019162179187</v>
      </c>
      <c r="G85" s="92">
        <v>4.2311906502136356</v>
      </c>
      <c r="H85" s="92">
        <v>5.2253712348005266</v>
      </c>
      <c r="I85" s="94">
        <v>6.4122825193325381</v>
      </c>
      <c r="J85" s="92">
        <v>6.9556190670501659</v>
      </c>
      <c r="L85" s="85">
        <v>1</v>
      </c>
      <c r="M85" s="74">
        <f t="shared" si="4"/>
        <v>1.1111111111111114</v>
      </c>
      <c r="N85" s="86"/>
      <c r="O85" s="74">
        <v>5.8999999999999995</v>
      </c>
      <c r="P85" s="74">
        <f t="shared" si="5"/>
        <v>1.1559561128526648</v>
      </c>
      <c r="Q85" s="87"/>
      <c r="R85" s="74">
        <v>9.1999999999999993</v>
      </c>
      <c r="S85" s="74">
        <f t="shared" si="6"/>
        <v>1.1501437679709967</v>
      </c>
      <c r="T85" s="89">
        <f t="shared" si="2"/>
        <v>1.1390703306449244</v>
      </c>
      <c r="U85" s="90">
        <f t="shared" si="3"/>
        <v>1.0490837745239754</v>
      </c>
      <c r="V85" s="90">
        <f t="shared" si="3"/>
        <v>0</v>
      </c>
      <c r="W85" s="90">
        <f t="shared" si="3"/>
        <v>1.7263749931254475</v>
      </c>
      <c r="X85" s="90">
        <f t="shared" si="3"/>
        <v>3.0289019162179187</v>
      </c>
      <c r="Y85" s="90">
        <f t="shared" si="3"/>
        <v>4.2311906502136356</v>
      </c>
      <c r="Z85" s="90">
        <f t="shared" si="3"/>
        <v>5.2253712348005266</v>
      </c>
      <c r="AA85" s="90">
        <f t="shared" si="3"/>
        <v>6.4122825193325381</v>
      </c>
      <c r="AB85" s="90">
        <f t="shared" si="3"/>
        <v>6.9556190670501659</v>
      </c>
    </row>
    <row r="86" spans="1:28" ht="18.75">
      <c r="A86" s="101"/>
      <c r="B86" s="83" t="s">
        <v>572</v>
      </c>
      <c r="C86" s="91">
        <v>1.5098399272544913</v>
      </c>
      <c r="D86" s="84">
        <v>43404</v>
      </c>
      <c r="E86" s="92">
        <v>2.4845965187262835</v>
      </c>
      <c r="F86" s="94">
        <v>4.3591914772664699</v>
      </c>
      <c r="G86" s="92">
        <v>6.0895237717475936</v>
      </c>
      <c r="H86" s="92">
        <v>7.5203471034606455</v>
      </c>
      <c r="I86" s="94">
        <v>9.2285481937963461</v>
      </c>
      <c r="J86" s="92">
        <v>10.010517406934666</v>
      </c>
      <c r="L86" s="85">
        <v>1.5</v>
      </c>
      <c r="M86" s="74">
        <f t="shared" si="4"/>
        <v>1.6666666666666672</v>
      </c>
      <c r="N86" s="86"/>
      <c r="O86" s="74">
        <v>8.3000000000000007</v>
      </c>
      <c r="P86" s="74">
        <f t="shared" si="5"/>
        <v>1.6261755485893421</v>
      </c>
      <c r="Q86" s="87"/>
      <c r="R86" s="74">
        <v>13</v>
      </c>
      <c r="S86" s="74">
        <f t="shared" si="6"/>
        <v>1.6252031503938</v>
      </c>
      <c r="T86" s="89">
        <f t="shared" si="2"/>
        <v>1.6393484552166031</v>
      </c>
      <c r="U86" s="90">
        <f t="shared" si="3"/>
        <v>1.5098399272544913</v>
      </c>
      <c r="V86" s="90">
        <f t="shared" si="3"/>
        <v>0</v>
      </c>
      <c r="W86" s="90">
        <f t="shared" si="3"/>
        <v>2.4845965187262835</v>
      </c>
      <c r="X86" s="90">
        <f t="shared" si="3"/>
        <v>4.3591914772664699</v>
      </c>
      <c r="Y86" s="90">
        <f t="shared" si="3"/>
        <v>6.0895237717475936</v>
      </c>
      <c r="Z86" s="90">
        <f t="shared" si="3"/>
        <v>7.5203471034606455</v>
      </c>
      <c r="AA86" s="90">
        <f t="shared" si="3"/>
        <v>9.2285481937963461</v>
      </c>
      <c r="AB86" s="90">
        <f t="shared" si="3"/>
        <v>10.010517406934666</v>
      </c>
    </row>
    <row r="87" spans="1:28" ht="18.75">
      <c r="A87" s="101"/>
      <c r="B87" s="83" t="s">
        <v>573</v>
      </c>
      <c r="C87" s="91">
        <v>1.3200611262514577</v>
      </c>
      <c r="D87" s="84">
        <v>43404</v>
      </c>
      <c r="E87" s="92">
        <v>2.1722960292580993</v>
      </c>
      <c r="F87" s="94">
        <v>3.8112644308526074</v>
      </c>
      <c r="G87" s="92">
        <v>5.3241032134350323</v>
      </c>
      <c r="H87" s="92">
        <v>6.5750797074548721</v>
      </c>
      <c r="I87" s="94">
        <v>8.0685690598479454</v>
      </c>
      <c r="J87" s="92">
        <v>8.7522489265384369</v>
      </c>
      <c r="L87" s="85">
        <v>1.3</v>
      </c>
      <c r="M87" s="74">
        <f t="shared" si="4"/>
        <v>1.4444444444444449</v>
      </c>
      <c r="N87" s="86"/>
      <c r="O87" s="74">
        <v>7.3</v>
      </c>
      <c r="P87" s="74">
        <f t="shared" si="5"/>
        <v>1.4302507836990599</v>
      </c>
      <c r="Q87" s="87"/>
      <c r="R87" s="74">
        <v>11.4</v>
      </c>
      <c r="S87" s="74">
        <f t="shared" si="6"/>
        <v>1.4251781472684093</v>
      </c>
      <c r="T87" s="89">
        <f t="shared" si="2"/>
        <v>1.4332911251373048</v>
      </c>
      <c r="U87" s="90">
        <f t="shared" si="3"/>
        <v>1.3200611262514577</v>
      </c>
      <c r="V87" s="90">
        <f t="shared" si="3"/>
        <v>0</v>
      </c>
      <c r="W87" s="90">
        <f t="shared" si="3"/>
        <v>2.1722960292580993</v>
      </c>
      <c r="X87" s="90">
        <f t="shared" si="3"/>
        <v>3.8112644308526074</v>
      </c>
      <c r="Y87" s="90">
        <f t="shared" si="3"/>
        <v>5.3241032134350323</v>
      </c>
      <c r="Z87" s="90">
        <f t="shared" si="3"/>
        <v>6.5750797074548721</v>
      </c>
      <c r="AA87" s="90">
        <f t="shared" si="3"/>
        <v>8.0685690598479454</v>
      </c>
      <c r="AB87" s="90">
        <f t="shared" si="3"/>
        <v>8.7522489265384369</v>
      </c>
    </row>
    <row r="88" spans="1:28" ht="18.75">
      <c r="A88" s="101"/>
      <c r="B88" s="83" t="s">
        <v>574</v>
      </c>
      <c r="C88" s="91">
        <v>1.5706182166448972</v>
      </c>
      <c r="D88" s="84">
        <v>43404</v>
      </c>
      <c r="E88" s="92">
        <v>2.5846134301270429</v>
      </c>
      <c r="F88" s="94">
        <v>4.5346698152882157</v>
      </c>
      <c r="G88" s="92">
        <v>6.3346562731260976</v>
      </c>
      <c r="H88" s="92">
        <v>7.8230770977598283</v>
      </c>
      <c r="I88" s="94">
        <v>9.600041464474252</v>
      </c>
      <c r="J88" s="92">
        <v>10.413488684169817</v>
      </c>
      <c r="L88" s="85">
        <v>1.5</v>
      </c>
      <c r="M88" s="74">
        <f t="shared" si="4"/>
        <v>1.6666666666666672</v>
      </c>
      <c r="N88" s="86"/>
      <c r="O88" s="74">
        <v>8.8000000000000007</v>
      </c>
      <c r="P88" s="74">
        <f t="shared" si="5"/>
        <v>1.7241379310344833</v>
      </c>
      <c r="Q88" s="87"/>
      <c r="R88" s="74">
        <v>13.799999999999999</v>
      </c>
      <c r="S88" s="74">
        <f t="shared" si="6"/>
        <v>1.7252156519564954</v>
      </c>
      <c r="T88" s="89">
        <f t="shared" si="2"/>
        <v>1.7053400832192154</v>
      </c>
      <c r="U88" s="90">
        <f t="shared" si="3"/>
        <v>1.5706182166448972</v>
      </c>
      <c r="V88" s="90">
        <f t="shared" si="3"/>
        <v>0</v>
      </c>
      <c r="W88" s="90">
        <f t="shared" si="3"/>
        <v>2.5846134301270429</v>
      </c>
      <c r="X88" s="90">
        <f t="shared" si="3"/>
        <v>4.5346698152882157</v>
      </c>
      <c r="Y88" s="90">
        <f t="shared" si="3"/>
        <v>6.3346562731260976</v>
      </c>
      <c r="Z88" s="90">
        <f t="shared" si="3"/>
        <v>7.8230770977598283</v>
      </c>
      <c r="AA88" s="90">
        <f t="shared" si="3"/>
        <v>9.600041464474252</v>
      </c>
      <c r="AB88" s="90">
        <f t="shared" si="3"/>
        <v>10.413488684169817</v>
      </c>
    </row>
    <row r="89" spans="1:28" ht="18.75">
      <c r="A89" s="101"/>
      <c r="B89" s="83" t="s">
        <v>575</v>
      </c>
      <c r="C89" s="91">
        <v>1.0968857354121551</v>
      </c>
      <c r="D89" s="84">
        <v>43404</v>
      </c>
      <c r="E89" s="92">
        <v>1.8050380245284063</v>
      </c>
      <c r="F89" s="94">
        <v>3.1669151563892091</v>
      </c>
      <c r="G89" s="92">
        <v>4.423986702238861</v>
      </c>
      <c r="H89" s="92">
        <v>5.4634675598585458</v>
      </c>
      <c r="I89" s="94">
        <v>6.7044609760360334</v>
      </c>
      <c r="J89" s="92">
        <v>7.2725548911192002</v>
      </c>
      <c r="L89" s="85">
        <v>1.1000000000000001</v>
      </c>
      <c r="M89" s="74">
        <f t="shared" si="4"/>
        <v>1.2222222222222228</v>
      </c>
      <c r="N89" s="86"/>
      <c r="O89" s="74">
        <v>6</v>
      </c>
      <c r="P89" s="74">
        <f t="shared" si="5"/>
        <v>1.175548589341693</v>
      </c>
      <c r="Q89" s="87"/>
      <c r="R89" s="74">
        <v>9.4</v>
      </c>
      <c r="S89" s="74">
        <f t="shared" si="6"/>
        <v>1.1751468933616707</v>
      </c>
      <c r="T89" s="89">
        <f t="shared" si="2"/>
        <v>1.1909725683085288</v>
      </c>
      <c r="U89" s="90">
        <f t="shared" si="3"/>
        <v>1.0968857354121551</v>
      </c>
      <c r="V89" s="90">
        <f t="shared" si="3"/>
        <v>0</v>
      </c>
      <c r="W89" s="90">
        <f t="shared" si="3"/>
        <v>1.8050380245284063</v>
      </c>
      <c r="X89" s="90">
        <f t="shared" si="3"/>
        <v>3.1669151563892091</v>
      </c>
      <c r="Y89" s="90">
        <f t="shared" si="3"/>
        <v>4.423986702238861</v>
      </c>
      <c r="Z89" s="90">
        <f t="shared" si="3"/>
        <v>5.4634675598585458</v>
      </c>
      <c r="AA89" s="90">
        <f t="shared" si="3"/>
        <v>6.7044609760360334</v>
      </c>
      <c r="AB89" s="90">
        <f t="shared" si="3"/>
        <v>7.2725548911192002</v>
      </c>
    </row>
    <row r="90" spans="1:28" ht="18.75">
      <c r="A90" s="101"/>
      <c r="B90" s="83" t="s">
        <v>576</v>
      </c>
      <c r="C90" s="91">
        <v>1.1478111547729606</v>
      </c>
      <c r="D90" s="84">
        <v>43404</v>
      </c>
      <c r="E90" s="92">
        <v>1.8888410273332239</v>
      </c>
      <c r="F90" s="94">
        <v>3.3139464078792393</v>
      </c>
      <c r="G90" s="92">
        <v>4.6293803642992826</v>
      </c>
      <c r="H90" s="92">
        <v>5.7171214890396085</v>
      </c>
      <c r="I90" s="94">
        <v>7.0157308519857819</v>
      </c>
      <c r="J90" s="92">
        <v>7.6101998213958817</v>
      </c>
      <c r="L90" s="85">
        <v>1.1000000000000001</v>
      </c>
      <c r="M90" s="74">
        <f t="shared" si="4"/>
        <v>1.2222222222222228</v>
      </c>
      <c r="N90" s="86"/>
      <c r="O90" s="74">
        <v>6.4</v>
      </c>
      <c r="P90" s="74">
        <f t="shared" si="5"/>
        <v>1.2539184952978057</v>
      </c>
      <c r="Q90" s="87"/>
      <c r="R90" s="74">
        <v>10.1</v>
      </c>
      <c r="S90" s="74">
        <f t="shared" si="6"/>
        <v>1.2626578322290292</v>
      </c>
      <c r="T90" s="89">
        <f t="shared" si="2"/>
        <v>1.2462661832496857</v>
      </c>
      <c r="U90" s="90">
        <f t="shared" si="3"/>
        <v>1.1478111547729606</v>
      </c>
      <c r="V90" s="90">
        <f t="shared" si="3"/>
        <v>0</v>
      </c>
      <c r="W90" s="90">
        <f t="shared" si="3"/>
        <v>1.8888410273332239</v>
      </c>
      <c r="X90" s="90">
        <f t="shared" si="3"/>
        <v>3.3139464078792393</v>
      </c>
      <c r="Y90" s="90">
        <f t="shared" si="3"/>
        <v>4.6293803642992826</v>
      </c>
      <c r="Z90" s="90">
        <f t="shared" si="3"/>
        <v>5.7171214890396085</v>
      </c>
      <c r="AA90" s="90">
        <f t="shared" si="3"/>
        <v>7.0157308519857819</v>
      </c>
      <c r="AB90" s="90">
        <f t="shared" si="3"/>
        <v>7.6101998213958817</v>
      </c>
    </row>
    <row r="91" spans="1:28" ht="18.75">
      <c r="A91" s="101"/>
      <c r="B91" s="83" t="s">
        <v>577</v>
      </c>
      <c r="C91" s="91">
        <v>0.68393154356981856</v>
      </c>
      <c r="D91" s="84">
        <v>43404</v>
      </c>
      <c r="E91" s="92">
        <v>1.1254795303305287</v>
      </c>
      <c r="F91" s="94">
        <v>1.9746388355119486</v>
      </c>
      <c r="G91" s="92">
        <v>2.758449632730128</v>
      </c>
      <c r="H91" s="92">
        <v>3.4065880162564444</v>
      </c>
      <c r="I91" s="94">
        <v>4.1803737582757181</v>
      </c>
      <c r="J91" s="92">
        <v>4.5345923753037347</v>
      </c>
      <c r="L91" s="85">
        <v>0.7</v>
      </c>
      <c r="M91" s="74">
        <f t="shared" si="4"/>
        <v>0.77777777777777801</v>
      </c>
      <c r="N91" s="86"/>
      <c r="O91" s="74">
        <v>3.7</v>
      </c>
      <c r="P91" s="74">
        <f t="shared" si="5"/>
        <v>0.72492163009404398</v>
      </c>
      <c r="Q91" s="87"/>
      <c r="R91" s="74">
        <v>5.8</v>
      </c>
      <c r="S91" s="74">
        <f t="shared" si="6"/>
        <v>0.72509063632954152</v>
      </c>
      <c r="T91" s="89">
        <f t="shared" si="2"/>
        <v>0.74259668140045443</v>
      </c>
      <c r="U91" s="90">
        <f t="shared" si="3"/>
        <v>0.68393154356981856</v>
      </c>
      <c r="V91" s="90">
        <f t="shared" si="3"/>
        <v>0</v>
      </c>
      <c r="W91" s="90">
        <f t="shared" si="3"/>
        <v>1.1254795303305287</v>
      </c>
      <c r="X91" s="90">
        <f t="shared" si="3"/>
        <v>1.9746388355119486</v>
      </c>
      <c r="Y91" s="90">
        <f t="shared" si="3"/>
        <v>2.758449632730128</v>
      </c>
      <c r="Z91" s="90">
        <f t="shared" si="3"/>
        <v>3.4065880162564444</v>
      </c>
      <c r="AA91" s="90">
        <f t="shared" si="3"/>
        <v>4.1803737582757181</v>
      </c>
      <c r="AB91" s="90">
        <f t="shared" si="3"/>
        <v>4.5345923753037347</v>
      </c>
    </row>
    <row r="92" spans="1:28" ht="112.5">
      <c r="A92" s="101" t="s">
        <v>173</v>
      </c>
      <c r="B92" s="11" t="s">
        <v>185</v>
      </c>
      <c r="C92" s="13">
        <v>18</v>
      </c>
      <c r="D92" s="84">
        <v>43404</v>
      </c>
      <c r="E92" s="13">
        <v>30</v>
      </c>
      <c r="F92" s="13">
        <v>60</v>
      </c>
      <c r="G92" s="13">
        <v>100</v>
      </c>
      <c r="H92" s="13">
        <v>100</v>
      </c>
      <c r="I92" s="13">
        <v>100</v>
      </c>
      <c r="J92" s="13">
        <v>100</v>
      </c>
    </row>
    <row r="93" spans="1:28" ht="18.75">
      <c r="A93" s="101"/>
      <c r="B93" s="8" t="s">
        <v>544</v>
      </c>
      <c r="C93" s="13"/>
      <c r="D93" s="13"/>
      <c r="E93" s="13"/>
      <c r="F93" s="13"/>
      <c r="G93" s="93">
        <v>1</v>
      </c>
      <c r="H93" s="93">
        <v>1</v>
      </c>
      <c r="I93" s="93">
        <v>1</v>
      </c>
      <c r="J93" s="93">
        <v>1</v>
      </c>
    </row>
    <row r="94" spans="1:28" ht="18.75">
      <c r="A94" s="101"/>
      <c r="B94" s="8" t="s">
        <v>545</v>
      </c>
      <c r="C94" s="13"/>
      <c r="D94" s="13"/>
      <c r="E94" s="13"/>
      <c r="F94" s="13"/>
      <c r="G94" s="93">
        <v>1</v>
      </c>
      <c r="H94" s="93">
        <v>1</v>
      </c>
      <c r="I94" s="93">
        <v>1</v>
      </c>
      <c r="J94" s="93">
        <v>1</v>
      </c>
    </row>
    <row r="95" spans="1:28" ht="18.75">
      <c r="A95" s="101"/>
      <c r="B95" s="8" t="s">
        <v>658</v>
      </c>
      <c r="C95" s="13"/>
      <c r="D95" s="13"/>
      <c r="E95" s="13"/>
      <c r="F95" s="13"/>
      <c r="G95" s="93">
        <v>0</v>
      </c>
      <c r="H95" s="93">
        <v>0</v>
      </c>
      <c r="I95" s="93">
        <v>0</v>
      </c>
      <c r="J95" s="93">
        <v>0</v>
      </c>
    </row>
    <row r="96" spans="1:28" ht="18.75">
      <c r="A96" s="101"/>
      <c r="B96" s="8" t="s">
        <v>547</v>
      </c>
      <c r="C96" s="13"/>
      <c r="D96" s="13"/>
      <c r="E96" s="13"/>
      <c r="F96" s="13"/>
      <c r="G96" s="93">
        <v>1</v>
      </c>
      <c r="H96" s="93">
        <v>1</v>
      </c>
      <c r="I96" s="93">
        <v>1</v>
      </c>
      <c r="J96" s="93">
        <v>1</v>
      </c>
    </row>
    <row r="97" spans="1:10" ht="18.75">
      <c r="A97" s="101"/>
      <c r="B97" s="8" t="s">
        <v>548</v>
      </c>
      <c r="C97" s="13"/>
      <c r="D97" s="13"/>
      <c r="E97" s="13"/>
      <c r="F97" s="13"/>
      <c r="G97" s="93">
        <v>1</v>
      </c>
      <c r="H97" s="93">
        <v>1</v>
      </c>
      <c r="I97" s="93">
        <v>1</v>
      </c>
      <c r="J97" s="93">
        <v>1</v>
      </c>
    </row>
    <row r="98" spans="1:10" ht="18.75">
      <c r="A98" s="101"/>
      <c r="B98" s="8" t="s">
        <v>549</v>
      </c>
      <c r="C98" s="13"/>
      <c r="D98" s="13"/>
      <c r="E98" s="13"/>
      <c r="F98" s="13"/>
      <c r="G98" s="93">
        <v>1</v>
      </c>
      <c r="H98" s="93">
        <v>1</v>
      </c>
      <c r="I98" s="93">
        <v>1</v>
      </c>
      <c r="J98" s="93">
        <v>1</v>
      </c>
    </row>
    <row r="99" spans="1:10" ht="18.75">
      <c r="A99" s="101"/>
      <c r="B99" s="8" t="s">
        <v>550</v>
      </c>
      <c r="C99" s="13"/>
      <c r="D99" s="13"/>
      <c r="E99" s="13"/>
      <c r="F99" s="13"/>
      <c r="G99" s="93">
        <v>1</v>
      </c>
      <c r="H99" s="93">
        <v>1</v>
      </c>
      <c r="I99" s="93">
        <v>1</v>
      </c>
      <c r="J99" s="93">
        <v>1</v>
      </c>
    </row>
    <row r="100" spans="1:10" ht="18.75">
      <c r="A100" s="101"/>
      <c r="B100" s="8" t="s">
        <v>551</v>
      </c>
      <c r="C100" s="13"/>
      <c r="D100" s="13"/>
      <c r="E100" s="13"/>
      <c r="F100" s="13"/>
      <c r="G100" s="93">
        <v>1</v>
      </c>
      <c r="H100" s="93">
        <v>1</v>
      </c>
      <c r="I100" s="93">
        <v>1</v>
      </c>
      <c r="J100" s="93">
        <v>1</v>
      </c>
    </row>
    <row r="101" spans="1:10" ht="18.75">
      <c r="A101" s="101"/>
      <c r="B101" s="8" t="s">
        <v>552</v>
      </c>
      <c r="C101" s="13"/>
      <c r="D101" s="13"/>
      <c r="E101" s="13"/>
      <c r="F101" s="13"/>
      <c r="G101" s="93">
        <v>1</v>
      </c>
      <c r="H101" s="93">
        <v>1</v>
      </c>
      <c r="I101" s="93">
        <v>1</v>
      </c>
      <c r="J101" s="93">
        <v>1</v>
      </c>
    </row>
    <row r="102" spans="1:10" ht="18.75">
      <c r="A102" s="101"/>
      <c r="B102" s="8" t="s">
        <v>553</v>
      </c>
      <c r="C102" s="13"/>
      <c r="D102" s="13"/>
      <c r="E102" s="13"/>
      <c r="F102" s="13"/>
      <c r="G102" s="93">
        <v>1</v>
      </c>
      <c r="H102" s="93">
        <v>1</v>
      </c>
      <c r="I102" s="93">
        <v>1</v>
      </c>
      <c r="J102" s="93">
        <v>1</v>
      </c>
    </row>
    <row r="103" spans="1:10" ht="18.75">
      <c r="A103" s="101"/>
      <c r="B103" s="8" t="s">
        <v>554</v>
      </c>
      <c r="C103" s="13"/>
      <c r="D103" s="13"/>
      <c r="E103" s="13"/>
      <c r="F103" s="13"/>
      <c r="G103" s="93">
        <v>1</v>
      </c>
      <c r="H103" s="93">
        <v>1</v>
      </c>
      <c r="I103" s="93">
        <v>1</v>
      </c>
      <c r="J103" s="93">
        <v>1</v>
      </c>
    </row>
    <row r="104" spans="1:10" ht="18.75">
      <c r="A104" s="101"/>
      <c r="B104" s="83" t="s">
        <v>555</v>
      </c>
      <c r="C104" s="13"/>
      <c r="D104" s="13"/>
      <c r="E104" s="13"/>
      <c r="F104" s="13"/>
      <c r="G104" s="93">
        <v>0</v>
      </c>
      <c r="H104" s="93">
        <v>0</v>
      </c>
      <c r="I104" s="93">
        <v>0</v>
      </c>
      <c r="J104" s="93">
        <v>0</v>
      </c>
    </row>
    <row r="105" spans="1:10" ht="18.75">
      <c r="A105" s="101"/>
      <c r="B105" s="83" t="s">
        <v>556</v>
      </c>
      <c r="C105" s="13"/>
      <c r="D105" s="13"/>
      <c r="E105" s="13"/>
      <c r="F105" s="13"/>
      <c r="G105" s="93">
        <v>1</v>
      </c>
      <c r="H105" s="93">
        <v>1</v>
      </c>
      <c r="I105" s="93">
        <v>1</v>
      </c>
      <c r="J105" s="93">
        <v>1</v>
      </c>
    </row>
    <row r="106" spans="1:10" ht="18.75">
      <c r="A106" s="101"/>
      <c r="B106" s="83" t="s">
        <v>557</v>
      </c>
      <c r="C106" s="13"/>
      <c r="D106" s="13"/>
      <c r="E106" s="13"/>
      <c r="F106" s="13"/>
      <c r="G106" s="93">
        <v>1</v>
      </c>
      <c r="H106" s="93">
        <v>1</v>
      </c>
      <c r="I106" s="93">
        <v>1</v>
      </c>
      <c r="J106" s="93">
        <v>1</v>
      </c>
    </row>
    <row r="107" spans="1:10" ht="18.75">
      <c r="A107" s="101"/>
      <c r="B107" s="83" t="s">
        <v>558</v>
      </c>
      <c r="C107" s="13"/>
      <c r="D107" s="13"/>
      <c r="E107" s="13"/>
      <c r="F107" s="13"/>
      <c r="G107" s="93">
        <v>1</v>
      </c>
      <c r="H107" s="93">
        <v>1</v>
      </c>
      <c r="I107" s="93">
        <v>1</v>
      </c>
      <c r="J107" s="93">
        <v>1</v>
      </c>
    </row>
    <row r="108" spans="1:10" ht="18.75">
      <c r="A108" s="101"/>
      <c r="B108" s="83" t="s">
        <v>559</v>
      </c>
      <c r="C108" s="13"/>
      <c r="D108" s="13"/>
      <c r="E108" s="13"/>
      <c r="F108" s="13"/>
      <c r="G108" s="93">
        <v>1</v>
      </c>
      <c r="H108" s="93">
        <v>1</v>
      </c>
      <c r="I108" s="93">
        <v>1</v>
      </c>
      <c r="J108" s="93">
        <v>1</v>
      </c>
    </row>
    <row r="109" spans="1:10" ht="18.75">
      <c r="A109" s="101"/>
      <c r="B109" s="83" t="s">
        <v>560</v>
      </c>
      <c r="C109" s="13"/>
      <c r="D109" s="13"/>
      <c r="E109" s="13"/>
      <c r="F109" s="13"/>
      <c r="G109" s="93">
        <v>1</v>
      </c>
      <c r="H109" s="93">
        <v>1</v>
      </c>
      <c r="I109" s="93">
        <v>1</v>
      </c>
      <c r="J109" s="93">
        <v>1</v>
      </c>
    </row>
    <row r="110" spans="1:10" ht="18.75">
      <c r="A110" s="101"/>
      <c r="B110" s="83" t="s">
        <v>561</v>
      </c>
      <c r="C110" s="13"/>
      <c r="D110" s="13"/>
      <c r="E110" s="13"/>
      <c r="F110" s="13"/>
      <c r="G110" s="93">
        <v>1</v>
      </c>
      <c r="H110" s="93">
        <v>1</v>
      </c>
      <c r="I110" s="93">
        <v>1</v>
      </c>
      <c r="J110" s="93">
        <v>1</v>
      </c>
    </row>
    <row r="111" spans="1:10" ht="18.75">
      <c r="A111" s="101"/>
      <c r="B111" s="83" t="s">
        <v>562</v>
      </c>
      <c r="C111" s="13"/>
      <c r="D111" s="13"/>
      <c r="E111" s="13"/>
      <c r="F111" s="13"/>
      <c r="G111" s="93">
        <v>1</v>
      </c>
      <c r="H111" s="93">
        <v>1</v>
      </c>
      <c r="I111" s="93">
        <v>1</v>
      </c>
      <c r="J111" s="93">
        <v>1</v>
      </c>
    </row>
    <row r="112" spans="1:10" ht="18.75">
      <c r="A112" s="101"/>
      <c r="B112" s="83" t="s">
        <v>563</v>
      </c>
      <c r="C112" s="13"/>
      <c r="D112" s="13"/>
      <c r="E112" s="13"/>
      <c r="F112" s="13"/>
      <c r="G112" s="93">
        <v>1</v>
      </c>
      <c r="H112" s="93">
        <v>1</v>
      </c>
      <c r="I112" s="93">
        <v>1</v>
      </c>
      <c r="J112" s="93">
        <v>1</v>
      </c>
    </row>
    <row r="113" spans="1:10" ht="18.75">
      <c r="A113" s="101"/>
      <c r="B113" s="83" t="s">
        <v>564</v>
      </c>
      <c r="C113" s="13"/>
      <c r="D113" s="13"/>
      <c r="E113" s="13"/>
      <c r="F113" s="13"/>
      <c r="G113" s="93">
        <v>1</v>
      </c>
      <c r="H113" s="93">
        <v>1</v>
      </c>
      <c r="I113" s="93">
        <v>1</v>
      </c>
      <c r="J113" s="93">
        <v>1</v>
      </c>
    </row>
    <row r="114" spans="1:10" ht="18.75">
      <c r="A114" s="101"/>
      <c r="B114" s="83" t="s">
        <v>565</v>
      </c>
      <c r="C114" s="13"/>
      <c r="D114" s="13"/>
      <c r="E114" s="13"/>
      <c r="F114" s="13"/>
      <c r="G114" s="93">
        <v>1</v>
      </c>
      <c r="H114" s="93">
        <v>1</v>
      </c>
      <c r="I114" s="93">
        <v>1</v>
      </c>
      <c r="J114" s="93">
        <v>1</v>
      </c>
    </row>
    <row r="115" spans="1:10" ht="18.75">
      <c r="A115" s="101"/>
      <c r="B115" s="83" t="s">
        <v>566</v>
      </c>
      <c r="C115" s="13"/>
      <c r="D115" s="13"/>
      <c r="E115" s="13"/>
      <c r="F115" s="13"/>
      <c r="G115" s="93">
        <v>1</v>
      </c>
      <c r="H115" s="93">
        <v>1</v>
      </c>
      <c r="I115" s="93">
        <v>1</v>
      </c>
      <c r="J115" s="93">
        <v>1</v>
      </c>
    </row>
    <row r="116" spans="1:10" ht="18.75">
      <c r="A116" s="101"/>
      <c r="B116" s="83" t="s">
        <v>567</v>
      </c>
      <c r="C116" s="13"/>
      <c r="D116" s="13"/>
      <c r="E116" s="13"/>
      <c r="F116" s="13"/>
      <c r="G116" s="93">
        <v>1</v>
      </c>
      <c r="H116" s="93">
        <v>1</v>
      </c>
      <c r="I116" s="93">
        <v>1</v>
      </c>
      <c r="J116" s="93">
        <v>1</v>
      </c>
    </row>
    <row r="117" spans="1:10" ht="18.75">
      <c r="A117" s="101"/>
      <c r="B117" s="83" t="s">
        <v>568</v>
      </c>
      <c r="C117" s="13"/>
      <c r="D117" s="13"/>
      <c r="E117" s="13"/>
      <c r="F117" s="13"/>
      <c r="G117" s="93">
        <v>1</v>
      </c>
      <c r="H117" s="93">
        <v>1</v>
      </c>
      <c r="I117" s="93">
        <v>1</v>
      </c>
      <c r="J117" s="93">
        <v>1</v>
      </c>
    </row>
    <row r="118" spans="1:10" ht="18.75">
      <c r="A118" s="101"/>
      <c r="B118" s="83" t="s">
        <v>569</v>
      </c>
      <c r="C118" s="13"/>
      <c r="D118" s="13"/>
      <c r="E118" s="13"/>
      <c r="F118" s="13"/>
      <c r="G118" s="93">
        <v>1</v>
      </c>
      <c r="H118" s="93">
        <v>1</v>
      </c>
      <c r="I118" s="93">
        <v>1</v>
      </c>
      <c r="J118" s="93">
        <v>1</v>
      </c>
    </row>
    <row r="119" spans="1:10" ht="18.75">
      <c r="A119" s="101"/>
      <c r="B119" s="83" t="s">
        <v>570</v>
      </c>
      <c r="C119" s="13"/>
      <c r="D119" s="13"/>
      <c r="E119" s="13"/>
      <c r="F119" s="13"/>
      <c r="G119" s="93">
        <v>1</v>
      </c>
      <c r="H119" s="93">
        <v>1</v>
      </c>
      <c r="I119" s="93">
        <v>1</v>
      </c>
      <c r="J119" s="93">
        <v>1</v>
      </c>
    </row>
    <row r="120" spans="1:10" ht="18.75">
      <c r="A120" s="101"/>
      <c r="B120" s="83" t="s">
        <v>571</v>
      </c>
      <c r="C120" s="13"/>
      <c r="D120" s="13"/>
      <c r="E120" s="13"/>
      <c r="F120" s="13"/>
      <c r="G120" s="93">
        <v>1</v>
      </c>
      <c r="H120" s="93">
        <v>1</v>
      </c>
      <c r="I120" s="93">
        <v>1</v>
      </c>
      <c r="J120" s="93">
        <v>1</v>
      </c>
    </row>
    <row r="121" spans="1:10" ht="18.75">
      <c r="A121" s="101"/>
      <c r="B121" s="83" t="s">
        <v>572</v>
      </c>
      <c r="C121" s="13"/>
      <c r="D121" s="13"/>
      <c r="E121" s="13"/>
      <c r="F121" s="13"/>
      <c r="G121" s="93">
        <v>1</v>
      </c>
      <c r="H121" s="93">
        <v>1</v>
      </c>
      <c r="I121" s="93">
        <v>1</v>
      </c>
      <c r="J121" s="93">
        <v>1</v>
      </c>
    </row>
    <row r="122" spans="1:10" ht="18.75">
      <c r="A122" s="101"/>
      <c r="B122" s="83" t="s">
        <v>573</v>
      </c>
      <c r="C122" s="13"/>
      <c r="D122" s="13"/>
      <c r="E122" s="13"/>
      <c r="F122" s="13"/>
      <c r="G122" s="93">
        <v>1</v>
      </c>
      <c r="H122" s="93">
        <v>1</v>
      </c>
      <c r="I122" s="93">
        <v>1</v>
      </c>
      <c r="J122" s="93">
        <v>1</v>
      </c>
    </row>
    <row r="123" spans="1:10" ht="18.75">
      <c r="A123" s="101"/>
      <c r="B123" s="83" t="s">
        <v>574</v>
      </c>
      <c r="C123" s="13"/>
      <c r="D123" s="13"/>
      <c r="E123" s="13"/>
      <c r="F123" s="13"/>
      <c r="G123" s="93">
        <v>1</v>
      </c>
      <c r="H123" s="93">
        <v>1</v>
      </c>
      <c r="I123" s="93">
        <v>1</v>
      </c>
      <c r="J123" s="93">
        <v>1</v>
      </c>
    </row>
    <row r="124" spans="1:10" ht="18.75">
      <c r="A124" s="101"/>
      <c r="B124" s="83" t="s">
        <v>575</v>
      </c>
      <c r="C124" s="13"/>
      <c r="D124" s="13"/>
      <c r="E124" s="13"/>
      <c r="F124" s="13"/>
      <c r="G124" s="93">
        <v>1</v>
      </c>
      <c r="H124" s="93">
        <v>1</v>
      </c>
      <c r="I124" s="93">
        <v>1</v>
      </c>
      <c r="J124" s="93">
        <v>1</v>
      </c>
    </row>
    <row r="125" spans="1:10" ht="18.75">
      <c r="A125" s="101"/>
      <c r="B125" s="83" t="s">
        <v>576</v>
      </c>
      <c r="C125" s="13"/>
      <c r="D125" s="13"/>
      <c r="E125" s="13"/>
      <c r="F125" s="13"/>
      <c r="G125" s="93">
        <v>1</v>
      </c>
      <c r="H125" s="93">
        <v>1</v>
      </c>
      <c r="I125" s="93">
        <v>1</v>
      </c>
      <c r="J125" s="93">
        <v>1</v>
      </c>
    </row>
    <row r="126" spans="1:10" ht="18.75">
      <c r="A126" s="101"/>
      <c r="B126" s="83" t="s">
        <v>577</v>
      </c>
      <c r="C126" s="13"/>
      <c r="D126" s="13"/>
      <c r="E126" s="13"/>
      <c r="F126" s="13"/>
      <c r="G126" s="93">
        <v>1</v>
      </c>
      <c r="H126" s="93">
        <v>1</v>
      </c>
      <c r="I126" s="93">
        <v>1</v>
      </c>
      <c r="J126" s="93">
        <v>1</v>
      </c>
    </row>
    <row r="127" spans="1:10" ht="18" hidden="1" customHeight="1">
      <c r="A127" s="148" t="s">
        <v>343</v>
      </c>
      <c r="B127" s="148"/>
      <c r="C127" s="148"/>
      <c r="D127" s="148"/>
      <c r="E127" s="148"/>
      <c r="F127" s="148"/>
      <c r="G127" s="148"/>
      <c r="H127" s="148"/>
      <c r="I127" s="148"/>
      <c r="J127" s="148"/>
    </row>
    <row r="128" spans="1:10" ht="37.5" hidden="1">
      <c r="A128" s="101" t="s">
        <v>177</v>
      </c>
      <c r="B128" s="11" t="s">
        <v>344</v>
      </c>
      <c r="C128" s="13">
        <v>0.5</v>
      </c>
      <c r="D128" s="13" t="s">
        <v>345</v>
      </c>
      <c r="E128" s="13">
        <v>0.57999999999999996</v>
      </c>
      <c r="F128" s="13">
        <v>0.75</v>
      </c>
      <c r="G128" s="13">
        <v>1</v>
      </c>
      <c r="H128" s="13">
        <v>1.25</v>
      </c>
      <c r="I128" s="13">
        <v>1.58</v>
      </c>
      <c r="J128" s="13">
        <v>2</v>
      </c>
    </row>
    <row r="129" spans="1:10" ht="52.5" customHeight="1">
      <c r="A129" s="147" t="s">
        <v>142</v>
      </c>
      <c r="B129" s="147"/>
      <c r="C129" s="147"/>
      <c r="D129" s="147"/>
      <c r="E129" s="147"/>
      <c r="F129" s="147"/>
      <c r="G129" s="147"/>
      <c r="H129" s="147"/>
      <c r="I129" s="147"/>
      <c r="J129" s="147"/>
    </row>
    <row r="131" spans="1:10" ht="87" customHeight="1">
      <c r="A131" s="149" t="s">
        <v>130</v>
      </c>
      <c r="B131" s="149" t="s">
        <v>131</v>
      </c>
      <c r="C131" s="149" t="s">
        <v>138</v>
      </c>
      <c r="D131" s="158" t="s">
        <v>139</v>
      </c>
      <c r="E131" s="160" t="s">
        <v>140</v>
      </c>
      <c r="F131" s="161"/>
    </row>
    <row r="132" spans="1:10" ht="53.25" customHeight="1">
      <c r="A132" s="149"/>
      <c r="B132" s="149"/>
      <c r="C132" s="149"/>
      <c r="D132" s="159"/>
      <c r="E132" s="104" t="s">
        <v>132</v>
      </c>
      <c r="F132" s="104" t="s">
        <v>133</v>
      </c>
    </row>
    <row r="133" spans="1:10" ht="23.25" customHeight="1">
      <c r="A133" s="99">
        <v>1</v>
      </c>
      <c r="B133" s="97" t="s">
        <v>544</v>
      </c>
      <c r="C133" s="96">
        <v>50</v>
      </c>
      <c r="D133" s="96">
        <v>8498</v>
      </c>
      <c r="E133" s="96">
        <v>5</v>
      </c>
      <c r="F133" s="96">
        <v>4</v>
      </c>
    </row>
    <row r="134" spans="1:10" ht="23.25" customHeight="1">
      <c r="A134" s="96">
        <v>2</v>
      </c>
      <c r="B134" s="98" t="s">
        <v>545</v>
      </c>
      <c r="C134" s="96">
        <v>87</v>
      </c>
      <c r="D134" s="96">
        <v>6386</v>
      </c>
      <c r="E134" s="96">
        <v>15</v>
      </c>
      <c r="F134" s="96">
        <v>19</v>
      </c>
    </row>
    <row r="135" spans="1:10" ht="23.25" customHeight="1">
      <c r="A135" s="99">
        <v>3</v>
      </c>
      <c r="B135" s="97" t="s">
        <v>658</v>
      </c>
      <c r="C135" s="96">
        <v>26</v>
      </c>
      <c r="D135" s="96">
        <v>5332</v>
      </c>
      <c r="E135" s="96">
        <v>0</v>
      </c>
      <c r="F135" s="96">
        <v>0</v>
      </c>
    </row>
    <row r="136" spans="1:10" ht="23.25" customHeight="1">
      <c r="A136" s="96">
        <v>4</v>
      </c>
      <c r="B136" s="97" t="s">
        <v>547</v>
      </c>
      <c r="C136" s="96">
        <v>354</v>
      </c>
      <c r="D136" s="96">
        <v>100772</v>
      </c>
      <c r="E136" s="96">
        <v>102</v>
      </c>
      <c r="F136" s="96">
        <v>137</v>
      </c>
    </row>
    <row r="137" spans="1:10" ht="23.25" customHeight="1">
      <c r="A137" s="99">
        <v>5</v>
      </c>
      <c r="B137" s="97" t="s">
        <v>548</v>
      </c>
      <c r="C137" s="96">
        <v>37</v>
      </c>
      <c r="D137" s="96">
        <v>6707</v>
      </c>
      <c r="E137" s="96">
        <v>6</v>
      </c>
      <c r="F137" s="96">
        <v>6</v>
      </c>
    </row>
    <row r="138" spans="1:10" ht="23.25" customHeight="1">
      <c r="A138" s="96">
        <v>6</v>
      </c>
      <c r="B138" s="97" t="s">
        <v>134</v>
      </c>
      <c r="C138" s="96">
        <v>29</v>
      </c>
      <c r="D138" s="96">
        <v>5483</v>
      </c>
      <c r="E138" s="96">
        <v>4</v>
      </c>
      <c r="F138" s="96">
        <v>5</v>
      </c>
    </row>
    <row r="139" spans="1:10" ht="23.25" customHeight="1">
      <c r="A139" s="99">
        <v>7</v>
      </c>
      <c r="B139" s="97" t="s">
        <v>550</v>
      </c>
      <c r="C139" s="96">
        <v>28</v>
      </c>
      <c r="D139" s="96">
        <v>5628</v>
      </c>
      <c r="E139" s="96">
        <v>7</v>
      </c>
      <c r="F139" s="96">
        <v>4</v>
      </c>
    </row>
    <row r="140" spans="1:10" ht="23.25" customHeight="1">
      <c r="A140" s="96">
        <v>8</v>
      </c>
      <c r="B140" s="97" t="s">
        <v>551</v>
      </c>
      <c r="C140" s="96">
        <v>119</v>
      </c>
      <c r="D140" s="96">
        <v>23579</v>
      </c>
      <c r="E140" s="96">
        <v>14</v>
      </c>
      <c r="F140" s="96">
        <v>11</v>
      </c>
    </row>
    <row r="141" spans="1:10" ht="23.25" customHeight="1">
      <c r="A141" s="99">
        <v>9</v>
      </c>
      <c r="B141" s="97" t="s">
        <v>552</v>
      </c>
      <c r="C141" s="96">
        <v>45</v>
      </c>
      <c r="D141" s="96">
        <v>5617</v>
      </c>
      <c r="E141" s="96">
        <v>9</v>
      </c>
      <c r="F141" s="96">
        <v>5</v>
      </c>
    </row>
    <row r="142" spans="1:10" ht="23.25" customHeight="1">
      <c r="A142" s="96">
        <v>10</v>
      </c>
      <c r="B142" s="97" t="s">
        <v>135</v>
      </c>
      <c r="C142" s="96">
        <v>31</v>
      </c>
      <c r="D142" s="96">
        <v>5917</v>
      </c>
      <c r="E142" s="96">
        <v>8</v>
      </c>
      <c r="F142" s="96">
        <v>1</v>
      </c>
    </row>
    <row r="143" spans="1:10" ht="23.25" customHeight="1">
      <c r="A143" s="99">
        <v>11</v>
      </c>
      <c r="B143" s="97" t="s">
        <v>554</v>
      </c>
      <c r="C143" s="96">
        <v>112</v>
      </c>
      <c r="D143" s="96">
        <v>26926</v>
      </c>
      <c r="E143" s="96">
        <v>22</v>
      </c>
      <c r="F143" s="96">
        <v>15</v>
      </c>
    </row>
    <row r="144" spans="1:10" ht="23.25" customHeight="1">
      <c r="A144" s="96">
        <v>12</v>
      </c>
      <c r="B144" s="97" t="s">
        <v>556</v>
      </c>
      <c r="C144" s="96">
        <v>11</v>
      </c>
      <c r="D144" s="96">
        <v>1830</v>
      </c>
      <c r="E144" s="96">
        <v>1</v>
      </c>
      <c r="F144" s="96">
        <v>2</v>
      </c>
    </row>
    <row r="145" spans="1:6" ht="23.25" customHeight="1">
      <c r="A145" s="99">
        <v>13</v>
      </c>
      <c r="B145" s="97" t="s">
        <v>558</v>
      </c>
      <c r="C145" s="96">
        <v>21</v>
      </c>
      <c r="D145" s="96">
        <v>3840</v>
      </c>
      <c r="E145" s="96">
        <v>3</v>
      </c>
      <c r="F145" s="96">
        <v>3</v>
      </c>
    </row>
    <row r="146" spans="1:6" ht="23.25" customHeight="1">
      <c r="A146" s="96">
        <v>14</v>
      </c>
      <c r="B146" s="97" t="s">
        <v>559</v>
      </c>
      <c r="C146" s="96">
        <v>17</v>
      </c>
      <c r="D146" s="96">
        <v>2948</v>
      </c>
      <c r="E146" s="96">
        <v>5</v>
      </c>
      <c r="F146" s="96">
        <v>3</v>
      </c>
    </row>
    <row r="147" spans="1:6" ht="23.25" customHeight="1">
      <c r="A147" s="99">
        <v>15</v>
      </c>
      <c r="B147" s="97" t="s">
        <v>560</v>
      </c>
      <c r="C147" s="96">
        <v>12</v>
      </c>
      <c r="D147" s="96">
        <v>2481</v>
      </c>
      <c r="E147" s="96">
        <v>4</v>
      </c>
      <c r="F147" s="96">
        <v>5</v>
      </c>
    </row>
    <row r="148" spans="1:6" ht="23.25" customHeight="1">
      <c r="A148" s="96">
        <v>16</v>
      </c>
      <c r="B148" s="97" t="s">
        <v>561</v>
      </c>
      <c r="C148" s="96">
        <v>10</v>
      </c>
      <c r="D148" s="96">
        <v>2003</v>
      </c>
      <c r="E148" s="96">
        <v>3</v>
      </c>
      <c r="F148" s="96">
        <v>3</v>
      </c>
    </row>
    <row r="149" spans="1:6" ht="23.25" customHeight="1">
      <c r="A149" s="99">
        <v>17</v>
      </c>
      <c r="B149" s="97" t="s">
        <v>562</v>
      </c>
      <c r="C149" s="96">
        <v>26</v>
      </c>
      <c r="D149" s="96">
        <v>4973</v>
      </c>
      <c r="E149" s="96">
        <v>3</v>
      </c>
      <c r="F149" s="96">
        <v>3</v>
      </c>
    </row>
    <row r="150" spans="1:6" ht="23.25" customHeight="1">
      <c r="A150" s="96">
        <v>18</v>
      </c>
      <c r="B150" s="97" t="s">
        <v>563</v>
      </c>
      <c r="C150" s="96">
        <v>26</v>
      </c>
      <c r="D150" s="96">
        <v>5356</v>
      </c>
      <c r="E150" s="96">
        <v>4</v>
      </c>
      <c r="F150" s="96">
        <v>4</v>
      </c>
    </row>
    <row r="151" spans="1:6" ht="23.25" customHeight="1">
      <c r="A151" s="99">
        <v>19</v>
      </c>
      <c r="B151" s="97" t="s">
        <v>564</v>
      </c>
      <c r="C151" s="96">
        <v>24</v>
      </c>
      <c r="D151" s="96">
        <v>4026</v>
      </c>
      <c r="E151" s="96">
        <v>3</v>
      </c>
      <c r="F151" s="96">
        <v>4</v>
      </c>
    </row>
    <row r="152" spans="1:6" ht="23.25" customHeight="1">
      <c r="A152" s="96">
        <v>20</v>
      </c>
      <c r="B152" s="97" t="s">
        <v>565</v>
      </c>
      <c r="C152" s="96">
        <v>12</v>
      </c>
      <c r="D152" s="96">
        <v>1350</v>
      </c>
      <c r="E152" s="96">
        <v>1</v>
      </c>
      <c r="F152" s="96">
        <v>0</v>
      </c>
    </row>
    <row r="153" spans="1:6" ht="23.25" customHeight="1">
      <c r="A153" s="99">
        <v>21</v>
      </c>
      <c r="B153" s="97" t="s">
        <v>566</v>
      </c>
      <c r="C153" s="96">
        <v>15</v>
      </c>
      <c r="D153" s="96">
        <v>3542</v>
      </c>
      <c r="E153" s="96">
        <v>3</v>
      </c>
      <c r="F153" s="96">
        <v>3</v>
      </c>
    </row>
    <row r="154" spans="1:6" ht="23.25" customHeight="1">
      <c r="A154" s="96">
        <v>22</v>
      </c>
      <c r="B154" s="97" t="s">
        <v>567</v>
      </c>
      <c r="C154" s="96">
        <v>13</v>
      </c>
      <c r="D154" s="96">
        <v>2711</v>
      </c>
      <c r="E154" s="96">
        <v>3</v>
      </c>
      <c r="F154" s="96">
        <v>0</v>
      </c>
    </row>
    <row r="155" spans="1:6" ht="23.25" customHeight="1">
      <c r="A155" s="99">
        <v>23</v>
      </c>
      <c r="B155" s="97" t="s">
        <v>568</v>
      </c>
      <c r="C155" s="96">
        <v>21</v>
      </c>
      <c r="D155" s="96">
        <v>4167</v>
      </c>
      <c r="E155" s="96">
        <v>4</v>
      </c>
      <c r="F155" s="96">
        <v>4</v>
      </c>
    </row>
    <row r="156" spans="1:6" ht="23.25" customHeight="1">
      <c r="A156" s="96">
        <v>24</v>
      </c>
      <c r="B156" s="97" t="s">
        <v>569</v>
      </c>
      <c r="C156" s="96">
        <v>21</v>
      </c>
      <c r="D156" s="96">
        <v>4580</v>
      </c>
      <c r="E156" s="96">
        <v>1</v>
      </c>
      <c r="F156" s="96">
        <v>0</v>
      </c>
    </row>
    <row r="157" spans="1:6" ht="23.25" customHeight="1">
      <c r="A157" s="99">
        <v>25</v>
      </c>
      <c r="B157" s="97" t="s">
        <v>570</v>
      </c>
      <c r="C157" s="96">
        <v>12</v>
      </c>
      <c r="D157" s="96">
        <v>1729</v>
      </c>
      <c r="E157" s="96">
        <v>2</v>
      </c>
      <c r="F157" s="96">
        <v>2</v>
      </c>
    </row>
    <row r="158" spans="1:6" ht="23.25" customHeight="1">
      <c r="A158" s="96">
        <v>26</v>
      </c>
      <c r="B158" s="97" t="s">
        <v>136</v>
      </c>
      <c r="C158" s="96">
        <v>15</v>
      </c>
      <c r="D158" s="96">
        <v>3684</v>
      </c>
      <c r="E158" s="96">
        <v>0</v>
      </c>
      <c r="F158" s="96">
        <v>0</v>
      </c>
    </row>
    <row r="159" spans="1:6" ht="23.25" customHeight="1">
      <c r="A159" s="99">
        <v>27</v>
      </c>
      <c r="B159" s="97" t="s">
        <v>571</v>
      </c>
      <c r="C159" s="96">
        <v>16</v>
      </c>
      <c r="D159" s="96">
        <v>2891</v>
      </c>
      <c r="E159" s="96">
        <v>3</v>
      </c>
      <c r="F159" s="96">
        <v>3</v>
      </c>
    </row>
    <row r="160" spans="1:6" ht="23.25" customHeight="1">
      <c r="A160" s="96">
        <v>28</v>
      </c>
      <c r="B160" s="97" t="s">
        <v>572</v>
      </c>
      <c r="C160" s="96">
        <v>19</v>
      </c>
      <c r="D160" s="96">
        <v>4341</v>
      </c>
      <c r="E160" s="96">
        <v>2</v>
      </c>
      <c r="F160" s="96">
        <v>1</v>
      </c>
    </row>
    <row r="161" spans="1:12" ht="23.25" customHeight="1">
      <c r="A161" s="99">
        <v>29</v>
      </c>
      <c r="B161" s="97" t="s">
        <v>573</v>
      </c>
      <c r="C161" s="96">
        <v>23</v>
      </c>
      <c r="D161" s="96">
        <v>4099</v>
      </c>
      <c r="E161" s="96">
        <v>2</v>
      </c>
      <c r="F161" s="96">
        <v>2</v>
      </c>
    </row>
    <row r="162" spans="1:12" ht="23.25" customHeight="1">
      <c r="A162" s="96">
        <v>30</v>
      </c>
      <c r="B162" s="97" t="s">
        <v>574</v>
      </c>
      <c r="C162" s="96">
        <v>25</v>
      </c>
      <c r="D162" s="96">
        <v>4664</v>
      </c>
      <c r="E162" s="96">
        <v>2</v>
      </c>
      <c r="F162" s="96">
        <v>1</v>
      </c>
    </row>
    <row r="163" spans="1:12" ht="23.25" customHeight="1">
      <c r="A163" s="99">
        <v>31</v>
      </c>
      <c r="B163" s="97" t="s">
        <v>575</v>
      </c>
      <c r="C163" s="96">
        <v>18</v>
      </c>
      <c r="D163" s="96">
        <v>3193</v>
      </c>
      <c r="E163" s="96">
        <v>5</v>
      </c>
      <c r="F163" s="96">
        <v>2</v>
      </c>
    </row>
    <row r="164" spans="1:12" ht="23.25" customHeight="1">
      <c r="A164" s="96">
        <v>32</v>
      </c>
      <c r="B164" s="97" t="s">
        <v>576</v>
      </c>
      <c r="C164" s="96">
        <v>15</v>
      </c>
      <c r="D164" s="96">
        <v>2714</v>
      </c>
      <c r="E164" s="96">
        <v>1</v>
      </c>
      <c r="F164" s="96">
        <v>3</v>
      </c>
    </row>
    <row r="165" spans="1:12" ht="23.25" customHeight="1">
      <c r="A165" s="99">
        <v>33</v>
      </c>
      <c r="B165" s="97" t="s">
        <v>577</v>
      </c>
      <c r="C165" s="96">
        <v>10</v>
      </c>
      <c r="D165" s="96">
        <v>1762</v>
      </c>
      <c r="E165" s="96">
        <v>2</v>
      </c>
      <c r="F165" s="96">
        <v>3</v>
      </c>
    </row>
    <row r="166" spans="1:12" ht="18.75">
      <c r="A166" s="150" t="s">
        <v>137</v>
      </c>
      <c r="B166" s="150"/>
      <c r="C166" s="95">
        <v>1300</v>
      </c>
      <c r="D166" s="95">
        <v>273729</v>
      </c>
      <c r="E166" s="95">
        <v>249</v>
      </c>
      <c r="F166" s="95">
        <v>258</v>
      </c>
    </row>
    <row r="168" spans="1:12" ht="18.75">
      <c r="A168" s="162" t="s">
        <v>255</v>
      </c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4"/>
    </row>
    <row r="169" spans="1:12" ht="40.9" customHeight="1">
      <c r="A169" s="165" t="s">
        <v>160</v>
      </c>
      <c r="B169" s="151" t="s">
        <v>273</v>
      </c>
      <c r="C169" s="156" t="s">
        <v>251</v>
      </c>
      <c r="D169" s="151" t="s">
        <v>250</v>
      </c>
      <c r="E169" s="156" t="s">
        <v>269</v>
      </c>
      <c r="F169" s="169" t="s">
        <v>254</v>
      </c>
      <c r="G169" s="170"/>
      <c r="H169" s="170"/>
      <c r="I169" s="170"/>
      <c r="J169" s="170"/>
      <c r="K169" s="170"/>
      <c r="L169" s="171"/>
    </row>
    <row r="170" spans="1:12" ht="19.5" thickBot="1">
      <c r="A170" s="166"/>
      <c r="B170" s="152"/>
      <c r="C170" s="157"/>
      <c r="D170" s="152"/>
      <c r="E170" s="157"/>
      <c r="F170" s="7" t="s">
        <v>260</v>
      </c>
      <c r="G170" s="7" t="s">
        <v>261</v>
      </c>
      <c r="H170" s="3" t="s">
        <v>262</v>
      </c>
      <c r="I170" s="3" t="s">
        <v>263</v>
      </c>
      <c r="J170" s="3" t="s">
        <v>264</v>
      </c>
      <c r="K170" s="3" t="s">
        <v>265</v>
      </c>
      <c r="L170" s="3" t="s">
        <v>253</v>
      </c>
    </row>
    <row r="171" spans="1:12" ht="93.75">
      <c r="A171" s="167" t="s">
        <v>348</v>
      </c>
      <c r="B171" s="168"/>
      <c r="C171" s="168"/>
      <c r="D171" s="168"/>
      <c r="E171" s="168"/>
      <c r="F171" s="22" t="s">
        <v>350</v>
      </c>
      <c r="G171" s="22" t="s">
        <v>350</v>
      </c>
      <c r="H171" s="22" t="s">
        <v>350</v>
      </c>
      <c r="I171" s="22" t="s">
        <v>350</v>
      </c>
      <c r="J171" s="22" t="s">
        <v>350</v>
      </c>
      <c r="K171" s="22" t="s">
        <v>350</v>
      </c>
      <c r="L171" s="23" t="s">
        <v>350</v>
      </c>
    </row>
    <row r="172" spans="1:12" ht="18.75">
      <c r="A172" s="143" t="s">
        <v>171</v>
      </c>
      <c r="B172" s="144" t="s">
        <v>249</v>
      </c>
      <c r="C172" s="145" t="s">
        <v>346</v>
      </c>
      <c r="D172" s="145" t="s">
        <v>347</v>
      </c>
      <c r="E172" s="9" t="s">
        <v>253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1">
        <v>0</v>
      </c>
    </row>
    <row r="173" spans="1:12" ht="37.5">
      <c r="A173" s="143"/>
      <c r="B173" s="144"/>
      <c r="C173" s="145"/>
      <c r="D173" s="145"/>
      <c r="E173" s="9" t="s">
        <v>270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1">
        <v>0</v>
      </c>
    </row>
    <row r="174" spans="1:12" ht="37.5">
      <c r="A174" s="143"/>
      <c r="B174" s="144"/>
      <c r="C174" s="145"/>
      <c r="D174" s="145"/>
      <c r="E174" s="9" t="s">
        <v>271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1">
        <v>0</v>
      </c>
    </row>
    <row r="175" spans="1:12" ht="18" customHeight="1">
      <c r="A175" s="143"/>
      <c r="B175" s="144"/>
      <c r="C175" s="145"/>
      <c r="D175" s="145"/>
      <c r="E175" s="9" t="s">
        <v>272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1">
        <v>0</v>
      </c>
    </row>
    <row r="176" spans="1:12" ht="18.75">
      <c r="A176" s="143" t="s">
        <v>172</v>
      </c>
      <c r="B176" s="144" t="s">
        <v>252</v>
      </c>
      <c r="C176" s="145" t="s">
        <v>346</v>
      </c>
      <c r="D176" s="145" t="s">
        <v>347</v>
      </c>
      <c r="E176" s="9" t="s">
        <v>253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1">
        <v>0</v>
      </c>
    </row>
    <row r="177" spans="1:12" ht="37.5">
      <c r="A177" s="143"/>
      <c r="B177" s="144"/>
      <c r="C177" s="145"/>
      <c r="D177" s="145"/>
      <c r="E177" s="9" t="s">
        <v>270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1">
        <v>0</v>
      </c>
    </row>
    <row r="178" spans="1:12" ht="58.15" customHeight="1">
      <c r="A178" s="143"/>
      <c r="B178" s="144"/>
      <c r="C178" s="145"/>
      <c r="D178" s="145"/>
      <c r="E178" s="9" t="s">
        <v>271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1">
        <v>0</v>
      </c>
    </row>
    <row r="179" spans="1:12" ht="56.25">
      <c r="A179" s="143"/>
      <c r="B179" s="144"/>
      <c r="C179" s="145"/>
      <c r="D179" s="145"/>
      <c r="E179" s="9" t="s">
        <v>272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1">
        <v>0</v>
      </c>
    </row>
    <row r="180" spans="1:12" ht="19.5" thickBot="1">
      <c r="A180" s="102" t="s">
        <v>275</v>
      </c>
      <c r="B180" s="16" t="s">
        <v>275</v>
      </c>
      <c r="C180" s="15"/>
      <c r="D180" s="15"/>
      <c r="E180" s="15"/>
      <c r="F180" s="25"/>
      <c r="G180" s="25"/>
      <c r="H180" s="25"/>
      <c r="I180" s="25"/>
      <c r="J180" s="25"/>
      <c r="K180" s="25"/>
      <c r="L180" s="26"/>
    </row>
    <row r="181" spans="1:12" ht="93.75">
      <c r="A181" s="167" t="s">
        <v>349</v>
      </c>
      <c r="B181" s="168"/>
      <c r="C181" s="168"/>
      <c r="D181" s="168"/>
      <c r="E181" s="168"/>
      <c r="F181" s="22" t="s">
        <v>350</v>
      </c>
      <c r="G181" s="22" t="s">
        <v>350</v>
      </c>
      <c r="H181" s="22" t="s">
        <v>350</v>
      </c>
      <c r="I181" s="22" t="s">
        <v>350</v>
      </c>
      <c r="J181" s="22" t="s">
        <v>350</v>
      </c>
      <c r="K181" s="22" t="s">
        <v>350</v>
      </c>
      <c r="L181" s="23" t="s">
        <v>350</v>
      </c>
    </row>
    <row r="182" spans="1:12" ht="18.75">
      <c r="A182" s="143" t="s">
        <v>166</v>
      </c>
      <c r="B182" s="144" t="s">
        <v>249</v>
      </c>
      <c r="C182" s="145" t="s">
        <v>346</v>
      </c>
      <c r="D182" s="145" t="s">
        <v>347</v>
      </c>
      <c r="E182" s="9" t="s">
        <v>253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1">
        <v>0</v>
      </c>
    </row>
    <row r="183" spans="1:12" ht="37.5">
      <c r="A183" s="143"/>
      <c r="B183" s="144"/>
      <c r="C183" s="145"/>
      <c r="D183" s="145"/>
      <c r="E183" s="9" t="s">
        <v>270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1">
        <v>0</v>
      </c>
    </row>
    <row r="184" spans="1:12" ht="37.5">
      <c r="A184" s="143"/>
      <c r="B184" s="144"/>
      <c r="C184" s="145"/>
      <c r="D184" s="145"/>
      <c r="E184" s="9" t="s">
        <v>271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1">
        <v>0</v>
      </c>
    </row>
    <row r="185" spans="1:12" ht="56.25">
      <c r="A185" s="143"/>
      <c r="B185" s="144"/>
      <c r="C185" s="145"/>
      <c r="D185" s="145"/>
      <c r="E185" s="9" t="s">
        <v>272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1">
        <v>0</v>
      </c>
    </row>
    <row r="186" spans="1:12" ht="18.75">
      <c r="A186" s="143" t="s">
        <v>167</v>
      </c>
      <c r="B186" s="144" t="s">
        <v>252</v>
      </c>
      <c r="C186" s="145" t="s">
        <v>346</v>
      </c>
      <c r="D186" s="145" t="s">
        <v>347</v>
      </c>
      <c r="E186" s="9" t="s">
        <v>253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1">
        <v>0</v>
      </c>
    </row>
    <row r="187" spans="1:12" ht="37.5">
      <c r="A187" s="143"/>
      <c r="B187" s="144"/>
      <c r="C187" s="145"/>
      <c r="D187" s="145"/>
      <c r="E187" s="9" t="s">
        <v>270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1">
        <v>0</v>
      </c>
    </row>
    <row r="188" spans="1:12" ht="37.5">
      <c r="A188" s="143"/>
      <c r="B188" s="144"/>
      <c r="C188" s="145"/>
      <c r="D188" s="145"/>
      <c r="E188" s="9" t="s">
        <v>271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1">
        <v>0</v>
      </c>
    </row>
    <row r="189" spans="1:12" ht="56.25">
      <c r="A189" s="143"/>
      <c r="B189" s="144"/>
      <c r="C189" s="145"/>
      <c r="D189" s="145"/>
      <c r="E189" s="9" t="s">
        <v>272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1">
        <v>0</v>
      </c>
    </row>
    <row r="190" spans="1:12" ht="19.5" thickBot="1">
      <c r="A190" s="103" t="s">
        <v>275</v>
      </c>
      <c r="B190" s="18" t="s">
        <v>275</v>
      </c>
      <c r="C190" s="18" t="s">
        <v>275</v>
      </c>
      <c r="D190" s="18" t="s">
        <v>275</v>
      </c>
      <c r="E190" s="18" t="s">
        <v>275</v>
      </c>
      <c r="F190" s="18" t="s">
        <v>275</v>
      </c>
      <c r="G190" s="18" t="s">
        <v>275</v>
      </c>
      <c r="H190" s="18" t="s">
        <v>275</v>
      </c>
      <c r="I190" s="18" t="s">
        <v>275</v>
      </c>
      <c r="J190" s="18" t="s">
        <v>275</v>
      </c>
      <c r="K190" s="18" t="s">
        <v>275</v>
      </c>
      <c r="L190" s="28" t="s">
        <v>275</v>
      </c>
    </row>
    <row r="191" spans="1:12" ht="18.75">
      <c r="A191" s="146" t="s">
        <v>274</v>
      </c>
      <c r="B191" s="146"/>
      <c r="C191" s="146"/>
      <c r="D191" s="146"/>
      <c r="E191" s="146"/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</row>
    <row r="192" spans="1:12" ht="18.75">
      <c r="A192" s="142" t="s">
        <v>270</v>
      </c>
      <c r="B192" s="142"/>
      <c r="C192" s="142"/>
      <c r="D192" s="142"/>
      <c r="E192" s="142"/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</row>
    <row r="193" spans="1:12" ht="18.75">
      <c r="A193" s="142" t="s">
        <v>271</v>
      </c>
      <c r="B193" s="142"/>
      <c r="C193" s="142"/>
      <c r="D193" s="142"/>
      <c r="E193" s="142"/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</row>
    <row r="194" spans="1:12" ht="18.75">
      <c r="A194" s="142" t="s">
        <v>272</v>
      </c>
      <c r="B194" s="142"/>
      <c r="C194" s="142"/>
      <c r="D194" s="142"/>
      <c r="E194" s="142"/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</row>
  </sheetData>
  <mergeCells count="50">
    <mergeCell ref="A181:E181"/>
    <mergeCell ref="A182:A185"/>
    <mergeCell ref="B182:B185"/>
    <mergeCell ref="C182:C185"/>
    <mergeCell ref="D182:D185"/>
    <mergeCell ref="D176:D179"/>
    <mergeCell ref="C176:C179"/>
    <mergeCell ref="A176:A179"/>
    <mergeCell ref="B176:B179"/>
    <mergeCell ref="A9:L9"/>
    <mergeCell ref="A15:J15"/>
    <mergeCell ref="A12:J12"/>
    <mergeCell ref="A10:L10"/>
    <mergeCell ref="E13:J13"/>
    <mergeCell ref="C13:D13"/>
    <mergeCell ref="B13:B14"/>
    <mergeCell ref="A13:A14"/>
    <mergeCell ref="A168:L168"/>
    <mergeCell ref="A169:A170"/>
    <mergeCell ref="B169:B170"/>
    <mergeCell ref="C169:C170"/>
    <mergeCell ref="A171:E171"/>
    <mergeCell ref="F169:L169"/>
    <mergeCell ref="A19:J19"/>
    <mergeCell ref="A29:J29"/>
    <mergeCell ref="A37:J37"/>
    <mergeCell ref="A48:J48"/>
    <mergeCell ref="E169:E170"/>
    <mergeCell ref="B131:B132"/>
    <mergeCell ref="D131:D132"/>
    <mergeCell ref="E131:F131"/>
    <mergeCell ref="A127:J127"/>
    <mergeCell ref="A131:A132"/>
    <mergeCell ref="A129:J129"/>
    <mergeCell ref="A56:J56"/>
    <mergeCell ref="A193:E193"/>
    <mergeCell ref="C131:C132"/>
    <mergeCell ref="A172:A175"/>
    <mergeCell ref="B172:B175"/>
    <mergeCell ref="C172:C175"/>
    <mergeCell ref="D172:D175"/>
    <mergeCell ref="A166:B166"/>
    <mergeCell ref="D169:D170"/>
    <mergeCell ref="A194:E194"/>
    <mergeCell ref="A186:A189"/>
    <mergeCell ref="B186:B189"/>
    <mergeCell ref="A192:E192"/>
    <mergeCell ref="C186:C189"/>
    <mergeCell ref="A191:E191"/>
    <mergeCell ref="D186:D189"/>
  </mergeCells>
  <phoneticPr fontId="17" type="noConversion"/>
  <pageMargins left="0.24" right="0.16" top="0.22" bottom="0.27" header="0.16" footer="0.16"/>
  <pageSetup paperSize="9" scale="54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9:M67"/>
  <sheetViews>
    <sheetView view="pageBreakPreview" topLeftCell="D1" zoomScale="60" zoomScaleNormal="70" workbookViewId="0">
      <selection activeCell="A10" sqref="A10:M10"/>
    </sheetView>
  </sheetViews>
  <sheetFormatPr defaultRowHeight="15"/>
  <cols>
    <col min="1" max="1" width="6.5703125" customWidth="1"/>
    <col min="2" max="2" width="68.7109375" customWidth="1"/>
    <col min="3" max="3" width="0" hidden="1" customWidth="1"/>
    <col min="4" max="4" width="20.85546875" customWidth="1"/>
    <col min="5" max="5" width="21.140625" customWidth="1"/>
    <col min="6" max="6" width="19.42578125" customWidth="1"/>
    <col min="7" max="7" width="20.28515625" customWidth="1"/>
    <col min="8" max="13" width="18.42578125" customWidth="1"/>
  </cols>
  <sheetData>
    <row r="9" spans="1:13" ht="18.75">
      <c r="A9" s="172" t="s">
        <v>543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3" ht="18.75">
      <c r="A10" s="231" t="s">
        <v>192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</row>
    <row r="12" spans="1:13" ht="18.75">
      <c r="A12" s="174" t="s">
        <v>513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6"/>
    </row>
    <row r="13" spans="1:13" ht="18.75">
      <c r="A13" s="182" t="s">
        <v>160</v>
      </c>
      <c r="B13" s="180" t="s">
        <v>175</v>
      </c>
      <c r="C13" s="5"/>
      <c r="D13" s="177" t="s">
        <v>176</v>
      </c>
      <c r="E13" s="179"/>
      <c r="F13" s="177" t="s">
        <v>230</v>
      </c>
      <c r="G13" s="178"/>
      <c r="H13" s="178"/>
      <c r="I13" s="178"/>
      <c r="J13" s="178"/>
      <c r="K13" s="179"/>
    </row>
    <row r="14" spans="1:13" ht="18.75">
      <c r="A14" s="182"/>
      <c r="B14" s="180"/>
      <c r="C14" s="5"/>
      <c r="D14" s="5" t="s">
        <v>258</v>
      </c>
      <c r="E14" s="4" t="s">
        <v>259</v>
      </c>
      <c r="F14" s="4" t="s">
        <v>260</v>
      </c>
      <c r="G14" s="4" t="s">
        <v>261</v>
      </c>
      <c r="H14" s="5" t="s">
        <v>262</v>
      </c>
      <c r="I14" s="5" t="s">
        <v>263</v>
      </c>
      <c r="J14" s="5" t="s">
        <v>264</v>
      </c>
      <c r="K14" s="5" t="s">
        <v>265</v>
      </c>
    </row>
    <row r="15" spans="1:13" ht="19.5">
      <c r="A15" s="153" t="s">
        <v>485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5"/>
    </row>
    <row r="16" spans="1:13" ht="18.75">
      <c r="A16" s="1" t="s">
        <v>177</v>
      </c>
      <c r="B16" s="2" t="s">
        <v>181</v>
      </c>
      <c r="C16" s="10"/>
      <c r="D16" s="13">
        <v>1076.0999999999999</v>
      </c>
      <c r="E16" s="14">
        <v>43100</v>
      </c>
      <c r="F16" s="13">
        <v>1194.3</v>
      </c>
      <c r="G16" s="13">
        <v>1423.5</v>
      </c>
      <c r="H16" s="13">
        <v>1718.1</v>
      </c>
      <c r="I16" s="13">
        <v>1998.5</v>
      </c>
      <c r="J16" s="13">
        <v>2382</v>
      </c>
      <c r="K16" s="13">
        <v>2661.5</v>
      </c>
    </row>
    <row r="17" spans="1:11" ht="37.5">
      <c r="A17" s="1" t="s">
        <v>173</v>
      </c>
      <c r="B17" s="2" t="s">
        <v>486</v>
      </c>
      <c r="C17" s="10"/>
      <c r="D17" s="13">
        <v>16.7</v>
      </c>
      <c r="E17" s="14">
        <v>43100</v>
      </c>
      <c r="F17" s="13">
        <v>18.7</v>
      </c>
      <c r="G17" s="13">
        <v>20.6</v>
      </c>
      <c r="H17" s="13">
        <v>22.6</v>
      </c>
      <c r="I17" s="13">
        <v>24.8</v>
      </c>
      <c r="J17" s="13">
        <v>27.4</v>
      </c>
      <c r="K17" s="13">
        <v>30.1</v>
      </c>
    </row>
    <row r="18" spans="1:11" ht="18.75">
      <c r="A18" s="1" t="s">
        <v>168</v>
      </c>
      <c r="B18" s="2" t="s">
        <v>487</v>
      </c>
      <c r="C18" s="10"/>
      <c r="D18" s="13">
        <v>17</v>
      </c>
      <c r="E18" s="14">
        <v>43100</v>
      </c>
      <c r="F18" s="13">
        <v>18.7</v>
      </c>
      <c r="G18" s="13">
        <v>20.6</v>
      </c>
      <c r="H18" s="13">
        <v>22.6</v>
      </c>
      <c r="I18" s="13">
        <v>24.9</v>
      </c>
      <c r="J18" s="13">
        <v>29.9</v>
      </c>
      <c r="K18" s="13">
        <v>35.799999999999997</v>
      </c>
    </row>
    <row r="19" spans="1:11" ht="37.5">
      <c r="A19" s="1" t="s">
        <v>169</v>
      </c>
      <c r="B19" s="2" t="s">
        <v>488</v>
      </c>
      <c r="C19" s="10"/>
      <c r="D19" s="13">
        <v>948.6</v>
      </c>
      <c r="E19" s="14">
        <v>43100</v>
      </c>
      <c r="F19" s="13">
        <v>1050</v>
      </c>
      <c r="G19" s="13">
        <v>1250</v>
      </c>
      <c r="H19" s="13">
        <v>1500</v>
      </c>
      <c r="I19" s="13">
        <v>1750</v>
      </c>
      <c r="J19" s="13">
        <v>2100</v>
      </c>
      <c r="K19" s="13">
        <v>2350</v>
      </c>
    </row>
    <row r="20" spans="1:11" ht="18.75">
      <c r="A20" s="1" t="s">
        <v>170</v>
      </c>
      <c r="B20" s="2" t="s">
        <v>489</v>
      </c>
      <c r="C20" s="10"/>
      <c r="D20" s="13">
        <v>7.3</v>
      </c>
      <c r="E20" s="14">
        <v>43100</v>
      </c>
      <c r="F20" s="13">
        <v>7.6</v>
      </c>
      <c r="G20" s="13">
        <v>17.3</v>
      </c>
      <c r="H20" s="13">
        <v>27.9</v>
      </c>
      <c r="I20" s="13">
        <v>38.799999999999997</v>
      </c>
      <c r="J20" s="13">
        <v>49.7</v>
      </c>
      <c r="K20" s="13">
        <v>60.6</v>
      </c>
    </row>
    <row r="21" spans="1:11" ht="37.5">
      <c r="A21" s="1" t="s">
        <v>174</v>
      </c>
      <c r="B21" s="2" t="s">
        <v>490</v>
      </c>
      <c r="C21" s="10"/>
      <c r="D21" s="13">
        <v>17.100000000000001</v>
      </c>
      <c r="E21" s="14">
        <v>43100</v>
      </c>
      <c r="F21" s="13">
        <v>19.3</v>
      </c>
      <c r="G21" s="13">
        <v>25</v>
      </c>
      <c r="H21" s="13">
        <v>30</v>
      </c>
      <c r="I21" s="13">
        <v>35</v>
      </c>
      <c r="J21" s="13">
        <v>40</v>
      </c>
      <c r="K21" s="13">
        <v>40</v>
      </c>
    </row>
    <row r="22" spans="1:11" ht="37.5">
      <c r="A22" s="1" t="s">
        <v>161</v>
      </c>
      <c r="B22" s="2" t="s">
        <v>491</v>
      </c>
      <c r="C22" s="10"/>
      <c r="D22" s="13">
        <v>69.400000000000006</v>
      </c>
      <c r="E22" s="14">
        <v>43100</v>
      </c>
      <c r="F22" s="13">
        <v>80</v>
      </c>
      <c r="G22" s="13">
        <v>90</v>
      </c>
      <c r="H22" s="13">
        <v>115</v>
      </c>
      <c r="I22" s="13">
        <v>125</v>
      </c>
      <c r="J22" s="13">
        <v>135</v>
      </c>
      <c r="K22" s="13">
        <v>145</v>
      </c>
    </row>
    <row r="23" spans="1:11" ht="19.5">
      <c r="A23" s="153" t="s">
        <v>501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5"/>
    </row>
    <row r="24" spans="1:11" ht="37.5">
      <c r="A24" s="1" t="s">
        <v>177</v>
      </c>
      <c r="B24" s="2" t="s">
        <v>492</v>
      </c>
      <c r="C24" s="10"/>
      <c r="D24" s="13">
        <v>0</v>
      </c>
      <c r="E24" s="14" t="s">
        <v>345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6.7000000000000002E-3</v>
      </c>
    </row>
    <row r="25" spans="1:11" ht="18.75">
      <c r="A25" s="1" t="s">
        <v>173</v>
      </c>
      <c r="B25" s="2" t="s">
        <v>493</v>
      </c>
      <c r="C25" s="10"/>
      <c r="D25" s="13">
        <v>0</v>
      </c>
      <c r="E25" s="14" t="s">
        <v>345</v>
      </c>
      <c r="F25" s="13">
        <v>9.7500000000000003E-2</v>
      </c>
      <c r="G25" s="13">
        <v>0.1</v>
      </c>
      <c r="H25" s="13">
        <v>0.1</v>
      </c>
      <c r="I25" s="13">
        <v>0.1</v>
      </c>
      <c r="J25" s="13">
        <v>0.10100000000000001</v>
      </c>
      <c r="K25" s="13">
        <v>0.10929999999999999</v>
      </c>
    </row>
    <row r="26" spans="1:11" ht="18.75">
      <c r="A26" s="1" t="s">
        <v>168</v>
      </c>
      <c r="B26" s="2" t="s">
        <v>494</v>
      </c>
      <c r="C26" s="10"/>
      <c r="D26" s="13">
        <v>0</v>
      </c>
      <c r="E26" s="14" t="s">
        <v>345</v>
      </c>
      <c r="F26" s="13">
        <v>9.2999999999999992E-3</v>
      </c>
      <c r="G26" s="13">
        <v>9.9000000000000008E-3</v>
      </c>
      <c r="H26" s="13">
        <v>1.0500000000000001E-2</v>
      </c>
      <c r="I26" s="13">
        <v>1.11E-2</v>
      </c>
      <c r="J26" s="13">
        <v>1.17E-2</v>
      </c>
      <c r="K26" s="13">
        <v>1.2200000000000001E-2</v>
      </c>
    </row>
    <row r="27" spans="1:11" ht="37.5">
      <c r="A27" s="1" t="s">
        <v>169</v>
      </c>
      <c r="B27" s="2" t="s">
        <v>495</v>
      </c>
      <c r="C27" s="10"/>
      <c r="D27" s="13">
        <v>0</v>
      </c>
      <c r="E27" s="14" t="s">
        <v>345</v>
      </c>
      <c r="F27" s="13">
        <v>4.6100000000000002E-2</v>
      </c>
      <c r="G27" s="13">
        <v>5.1799999999999999E-2</v>
      </c>
      <c r="H27" s="13">
        <v>5.67E-2</v>
      </c>
      <c r="I27" s="13">
        <v>6.0999999999999999E-2</v>
      </c>
      <c r="J27" s="13">
        <v>6.4000000000000001E-2</v>
      </c>
      <c r="K27" s="13">
        <v>6.6799999999999998E-2</v>
      </c>
    </row>
    <row r="28" spans="1:11" ht="37.5">
      <c r="A28" s="1" t="s">
        <v>170</v>
      </c>
      <c r="B28" s="2" t="s">
        <v>496</v>
      </c>
      <c r="C28" s="10"/>
      <c r="D28" s="13">
        <v>0</v>
      </c>
      <c r="E28" s="14" t="s">
        <v>345</v>
      </c>
      <c r="F28" s="13">
        <v>7.7000000000000002E-3</v>
      </c>
      <c r="G28" s="13">
        <v>8.0999999999999996E-3</v>
      </c>
      <c r="H28" s="13">
        <v>9.1000000000000004E-3</v>
      </c>
      <c r="I28" s="13">
        <v>1.01E-2</v>
      </c>
      <c r="J28" s="13">
        <v>1.0999999999999999E-2</v>
      </c>
      <c r="K28" s="13">
        <v>1.2999999999999999E-2</v>
      </c>
    </row>
    <row r="29" spans="1:11" ht="37.5">
      <c r="A29" s="1" t="s">
        <v>174</v>
      </c>
      <c r="B29" s="2" t="s">
        <v>497</v>
      </c>
      <c r="C29" s="10"/>
      <c r="D29" s="13">
        <v>0</v>
      </c>
      <c r="E29" s="14" t="s">
        <v>345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2E-3</v>
      </c>
    </row>
    <row r="30" spans="1:11" ht="37.5">
      <c r="A30" s="1" t="s">
        <v>161</v>
      </c>
      <c r="B30" s="2" t="s">
        <v>498</v>
      </c>
      <c r="C30" s="10"/>
      <c r="D30" s="13">
        <v>0</v>
      </c>
      <c r="E30" s="14" t="s">
        <v>345</v>
      </c>
      <c r="F30" s="13">
        <v>1.6999999999999999E-3</v>
      </c>
      <c r="G30" s="13">
        <v>1.8E-3</v>
      </c>
      <c r="H30" s="13">
        <v>1.9E-3</v>
      </c>
      <c r="I30" s="13">
        <v>2E-3</v>
      </c>
      <c r="J30" s="13">
        <v>2.2000000000000001E-3</v>
      </c>
      <c r="K30" s="13">
        <v>2.3E-3</v>
      </c>
    </row>
    <row r="31" spans="1:11" ht="37.5">
      <c r="A31" s="1" t="s">
        <v>162</v>
      </c>
      <c r="B31" s="2" t="s">
        <v>499</v>
      </c>
      <c r="C31" s="10"/>
      <c r="D31" s="13">
        <v>0</v>
      </c>
      <c r="E31" s="14" t="s">
        <v>345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1.1999999999999999E-3</v>
      </c>
    </row>
    <row r="32" spans="1:11" ht="37.5">
      <c r="A32" s="1" t="s">
        <v>186</v>
      </c>
      <c r="B32" s="2" t="s">
        <v>500</v>
      </c>
      <c r="C32" s="10"/>
      <c r="D32" s="13">
        <v>0</v>
      </c>
      <c r="E32" s="14" t="s">
        <v>345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2.0000000000000001E-4</v>
      </c>
    </row>
    <row r="33" spans="1:13" ht="19.5">
      <c r="A33" s="153" t="s">
        <v>502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5"/>
    </row>
    <row r="34" spans="1:13" ht="56.25">
      <c r="A34" s="1" t="s">
        <v>177</v>
      </c>
      <c r="B34" s="2" t="s">
        <v>508</v>
      </c>
      <c r="C34" s="10"/>
      <c r="D34" s="13">
        <v>0</v>
      </c>
      <c r="E34" s="14" t="s">
        <v>400</v>
      </c>
      <c r="F34" s="13">
        <v>1</v>
      </c>
      <c r="G34" s="13">
        <v>1</v>
      </c>
      <c r="H34" s="13">
        <v>1</v>
      </c>
      <c r="I34" s="13">
        <v>1</v>
      </c>
      <c r="J34" s="13">
        <v>1</v>
      </c>
      <c r="K34" s="13">
        <v>1</v>
      </c>
    </row>
    <row r="35" spans="1:13" ht="56.25">
      <c r="A35" s="1" t="s">
        <v>173</v>
      </c>
      <c r="B35" s="2" t="s">
        <v>509</v>
      </c>
      <c r="C35" s="10"/>
      <c r="D35" s="13">
        <v>0</v>
      </c>
      <c r="E35" s="14" t="s">
        <v>400</v>
      </c>
      <c r="F35" s="13">
        <v>10</v>
      </c>
      <c r="G35" s="13">
        <v>20</v>
      </c>
      <c r="H35" s="13">
        <v>30</v>
      </c>
      <c r="I35" s="13">
        <v>50</v>
      </c>
      <c r="J35" s="13">
        <v>75</v>
      </c>
      <c r="K35" s="13">
        <v>100</v>
      </c>
    </row>
    <row r="36" spans="1:13" ht="19.5">
      <c r="A36" s="153" t="s">
        <v>510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5"/>
    </row>
    <row r="37" spans="1:13" ht="56.25">
      <c r="A37" s="1" t="s">
        <v>177</v>
      </c>
      <c r="B37" s="2" t="s">
        <v>182</v>
      </c>
      <c r="C37" s="10"/>
      <c r="D37" s="13">
        <v>0</v>
      </c>
      <c r="E37" s="14">
        <v>43100</v>
      </c>
      <c r="F37" s="13">
        <v>1</v>
      </c>
      <c r="G37" s="13">
        <v>1</v>
      </c>
      <c r="H37" s="13">
        <v>1</v>
      </c>
      <c r="I37" s="13">
        <v>1</v>
      </c>
      <c r="J37" s="13">
        <v>1</v>
      </c>
      <c r="K37" s="13">
        <v>1</v>
      </c>
    </row>
    <row r="38" spans="1:13" ht="37.5">
      <c r="A38" s="1" t="s">
        <v>173</v>
      </c>
      <c r="B38" s="2" t="s">
        <v>511</v>
      </c>
      <c r="C38" s="10"/>
      <c r="D38" s="13">
        <v>2096</v>
      </c>
      <c r="E38" s="14">
        <v>43100</v>
      </c>
      <c r="F38" s="29">
        <v>2602</v>
      </c>
      <c r="G38" s="29">
        <v>2853</v>
      </c>
      <c r="H38" s="29">
        <v>3116</v>
      </c>
      <c r="I38" s="29">
        <v>3375</v>
      </c>
      <c r="J38" s="29">
        <v>3645</v>
      </c>
      <c r="K38" s="29">
        <v>3907</v>
      </c>
    </row>
    <row r="39" spans="1:13" ht="18.75">
      <c r="A39" s="1" t="s">
        <v>168</v>
      </c>
      <c r="B39" s="2" t="s">
        <v>512</v>
      </c>
      <c r="C39" s="10"/>
      <c r="D39" s="13">
        <v>1019</v>
      </c>
      <c r="E39" s="14">
        <v>43100</v>
      </c>
      <c r="F39" s="29">
        <v>1070.9000000000001</v>
      </c>
      <c r="G39" s="29">
        <v>1129.7</v>
      </c>
      <c r="H39" s="29">
        <v>1184</v>
      </c>
      <c r="I39" s="29">
        <v>1243.2</v>
      </c>
      <c r="J39" s="29">
        <v>1303.9000000000001</v>
      </c>
      <c r="K39" s="29">
        <v>1366</v>
      </c>
    </row>
    <row r="41" spans="1:13" ht="18.75">
      <c r="A41" s="162" t="s">
        <v>255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4"/>
    </row>
    <row r="42" spans="1:13" ht="18.75">
      <c r="A42" s="156" t="s">
        <v>160</v>
      </c>
      <c r="B42" s="151" t="s">
        <v>273</v>
      </c>
      <c r="C42" s="5"/>
      <c r="D42" s="156" t="s">
        <v>251</v>
      </c>
      <c r="E42" s="151" t="s">
        <v>250</v>
      </c>
      <c r="F42" s="156" t="s">
        <v>269</v>
      </c>
      <c r="G42" s="169" t="s">
        <v>254</v>
      </c>
      <c r="H42" s="170"/>
      <c r="I42" s="170"/>
      <c r="J42" s="170"/>
      <c r="K42" s="170"/>
      <c r="L42" s="170"/>
      <c r="M42" s="171"/>
    </row>
    <row r="43" spans="1:13" ht="19.5" thickBot="1">
      <c r="A43" s="157"/>
      <c r="B43" s="152"/>
      <c r="C43" s="3"/>
      <c r="D43" s="157"/>
      <c r="E43" s="152"/>
      <c r="F43" s="157"/>
      <c r="G43" s="7" t="s">
        <v>260</v>
      </c>
      <c r="H43" s="7" t="s">
        <v>261</v>
      </c>
      <c r="I43" s="3" t="s">
        <v>262</v>
      </c>
      <c r="J43" s="3" t="s">
        <v>263</v>
      </c>
      <c r="K43" s="3" t="s">
        <v>264</v>
      </c>
      <c r="L43" s="3" t="s">
        <v>265</v>
      </c>
      <c r="M43" s="3" t="s">
        <v>253</v>
      </c>
    </row>
    <row r="44" spans="1:13" ht="112.5">
      <c r="A44" s="167" t="s">
        <v>348</v>
      </c>
      <c r="B44" s="168"/>
      <c r="C44" s="168"/>
      <c r="D44" s="168"/>
      <c r="E44" s="168"/>
      <c r="F44" s="168"/>
      <c r="G44" s="22" t="s">
        <v>350</v>
      </c>
      <c r="H44" s="22" t="s">
        <v>350</v>
      </c>
      <c r="I44" s="22" t="s">
        <v>350</v>
      </c>
      <c r="J44" s="22" t="s">
        <v>350</v>
      </c>
      <c r="K44" s="22" t="s">
        <v>350</v>
      </c>
      <c r="L44" s="22" t="s">
        <v>350</v>
      </c>
      <c r="M44" s="23" t="s">
        <v>350</v>
      </c>
    </row>
    <row r="45" spans="1:13" ht="18.75">
      <c r="A45" s="184" t="s">
        <v>171</v>
      </c>
      <c r="B45" s="144" t="s">
        <v>249</v>
      </c>
      <c r="C45" s="8"/>
      <c r="D45" s="145" t="s">
        <v>346</v>
      </c>
      <c r="E45" s="145" t="s">
        <v>347</v>
      </c>
      <c r="F45" s="9" t="s">
        <v>253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1">
        <v>0</v>
      </c>
    </row>
    <row r="46" spans="1:13" ht="37.5">
      <c r="A46" s="184"/>
      <c r="B46" s="144"/>
      <c r="C46" s="8"/>
      <c r="D46" s="145"/>
      <c r="E46" s="145"/>
      <c r="F46" s="9" t="s">
        <v>270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1">
        <v>0</v>
      </c>
    </row>
    <row r="47" spans="1:13" ht="37.5">
      <c r="A47" s="184"/>
      <c r="B47" s="144"/>
      <c r="C47" s="8"/>
      <c r="D47" s="145"/>
      <c r="E47" s="145"/>
      <c r="F47" s="9" t="s">
        <v>271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1">
        <v>0</v>
      </c>
    </row>
    <row r="48" spans="1:13" ht="56.25">
      <c r="A48" s="184"/>
      <c r="B48" s="144"/>
      <c r="C48" s="8"/>
      <c r="D48" s="145"/>
      <c r="E48" s="145"/>
      <c r="F48" s="9" t="s">
        <v>272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1">
        <v>0</v>
      </c>
    </row>
    <row r="49" spans="1:13" ht="18.75">
      <c r="A49" s="184" t="s">
        <v>172</v>
      </c>
      <c r="B49" s="144" t="s">
        <v>252</v>
      </c>
      <c r="C49" s="8"/>
      <c r="D49" s="145" t="s">
        <v>346</v>
      </c>
      <c r="E49" s="145" t="s">
        <v>347</v>
      </c>
      <c r="F49" s="9" t="s">
        <v>253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1">
        <v>0</v>
      </c>
    </row>
    <row r="50" spans="1:13" ht="37.5">
      <c r="A50" s="184"/>
      <c r="B50" s="144"/>
      <c r="C50" s="8"/>
      <c r="D50" s="145"/>
      <c r="E50" s="145"/>
      <c r="F50" s="9" t="s">
        <v>270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1">
        <v>0</v>
      </c>
    </row>
    <row r="51" spans="1:13" ht="37.5">
      <c r="A51" s="184"/>
      <c r="B51" s="144"/>
      <c r="C51" s="8"/>
      <c r="D51" s="145"/>
      <c r="E51" s="145"/>
      <c r="F51" s="9" t="s">
        <v>271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1">
        <v>0</v>
      </c>
    </row>
    <row r="52" spans="1:13" ht="56.25">
      <c r="A52" s="184"/>
      <c r="B52" s="144"/>
      <c r="C52" s="8"/>
      <c r="D52" s="145"/>
      <c r="E52" s="145"/>
      <c r="F52" s="9" t="s">
        <v>272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1">
        <v>0</v>
      </c>
    </row>
    <row r="53" spans="1:13" ht="19.5" thickBot="1">
      <c r="A53" s="17" t="s">
        <v>275</v>
      </c>
      <c r="B53" s="16" t="s">
        <v>275</v>
      </c>
      <c r="C53" s="16"/>
      <c r="D53" s="15"/>
      <c r="E53" s="15"/>
      <c r="F53" s="15"/>
      <c r="G53" s="25"/>
      <c r="H53" s="25"/>
      <c r="I53" s="25"/>
      <c r="J53" s="25"/>
      <c r="K53" s="25"/>
      <c r="L53" s="25"/>
      <c r="M53" s="26"/>
    </row>
    <row r="54" spans="1:13" ht="112.5">
      <c r="A54" s="167" t="s">
        <v>349</v>
      </c>
      <c r="B54" s="168"/>
      <c r="C54" s="168"/>
      <c r="D54" s="168"/>
      <c r="E54" s="168"/>
      <c r="F54" s="168"/>
      <c r="G54" s="22" t="s">
        <v>350</v>
      </c>
      <c r="H54" s="22" t="s">
        <v>350</v>
      </c>
      <c r="I54" s="22" t="s">
        <v>350</v>
      </c>
      <c r="J54" s="22" t="s">
        <v>350</v>
      </c>
      <c r="K54" s="22" t="s">
        <v>350</v>
      </c>
      <c r="L54" s="22" t="s">
        <v>350</v>
      </c>
      <c r="M54" s="23" t="s">
        <v>350</v>
      </c>
    </row>
    <row r="55" spans="1:13" ht="18.75">
      <c r="A55" s="184" t="s">
        <v>166</v>
      </c>
      <c r="B55" s="144" t="s">
        <v>249</v>
      </c>
      <c r="C55" s="8"/>
      <c r="D55" s="145" t="s">
        <v>346</v>
      </c>
      <c r="E55" s="145" t="s">
        <v>347</v>
      </c>
      <c r="F55" s="9" t="s">
        <v>253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37.5">
      <c r="A56" s="184"/>
      <c r="B56" s="144"/>
      <c r="C56" s="8"/>
      <c r="D56" s="145"/>
      <c r="E56" s="145"/>
      <c r="F56" s="9" t="s">
        <v>270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1">
        <v>0</v>
      </c>
    </row>
    <row r="57" spans="1:13" ht="37.5">
      <c r="A57" s="184"/>
      <c r="B57" s="144"/>
      <c r="C57" s="8"/>
      <c r="D57" s="145"/>
      <c r="E57" s="145"/>
      <c r="F57" s="9" t="s">
        <v>271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1">
        <v>0</v>
      </c>
    </row>
    <row r="58" spans="1:13" ht="56.25">
      <c r="A58" s="184"/>
      <c r="B58" s="144"/>
      <c r="C58" s="8"/>
      <c r="D58" s="145"/>
      <c r="E58" s="145"/>
      <c r="F58" s="9" t="s">
        <v>272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1">
        <v>0</v>
      </c>
    </row>
    <row r="59" spans="1:13" ht="18.75">
      <c r="A59" s="184" t="s">
        <v>167</v>
      </c>
      <c r="B59" s="144" t="s">
        <v>252</v>
      </c>
      <c r="C59" s="8"/>
      <c r="D59" s="145" t="s">
        <v>346</v>
      </c>
      <c r="E59" s="145" t="s">
        <v>347</v>
      </c>
      <c r="F59" s="9" t="s">
        <v>253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1">
        <v>0</v>
      </c>
    </row>
    <row r="60" spans="1:13" ht="37.5">
      <c r="A60" s="184"/>
      <c r="B60" s="144"/>
      <c r="C60" s="8"/>
      <c r="D60" s="145"/>
      <c r="E60" s="145"/>
      <c r="F60" s="9" t="s">
        <v>270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1">
        <v>0</v>
      </c>
    </row>
    <row r="61" spans="1:13" ht="37.5">
      <c r="A61" s="184"/>
      <c r="B61" s="144"/>
      <c r="C61" s="8"/>
      <c r="D61" s="145"/>
      <c r="E61" s="145"/>
      <c r="F61" s="9" t="s">
        <v>271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1">
        <v>0</v>
      </c>
    </row>
    <row r="62" spans="1:13" ht="56.25">
      <c r="A62" s="184"/>
      <c r="B62" s="144"/>
      <c r="C62" s="8"/>
      <c r="D62" s="145"/>
      <c r="E62" s="145"/>
      <c r="F62" s="9" t="s">
        <v>272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1">
        <v>0</v>
      </c>
    </row>
    <row r="63" spans="1:13" ht="19.5" thickBot="1">
      <c r="A63" s="24" t="s">
        <v>275</v>
      </c>
      <c r="B63" s="18" t="s">
        <v>275</v>
      </c>
      <c r="C63" s="18" t="s">
        <v>275</v>
      </c>
      <c r="D63" s="18" t="s">
        <v>275</v>
      </c>
      <c r="E63" s="18" t="s">
        <v>275</v>
      </c>
      <c r="F63" s="18" t="s">
        <v>275</v>
      </c>
      <c r="G63" s="18" t="s">
        <v>275</v>
      </c>
      <c r="H63" s="18" t="s">
        <v>275</v>
      </c>
      <c r="I63" s="18" t="s">
        <v>275</v>
      </c>
      <c r="J63" s="18" t="s">
        <v>275</v>
      </c>
      <c r="K63" s="18" t="s">
        <v>275</v>
      </c>
      <c r="L63" s="18" t="s">
        <v>275</v>
      </c>
      <c r="M63" s="28" t="s">
        <v>275</v>
      </c>
    </row>
    <row r="64" spans="1:13" ht="18.75">
      <c r="A64" s="146" t="s">
        <v>274</v>
      </c>
      <c r="B64" s="146"/>
      <c r="C64" s="146"/>
      <c r="D64" s="146"/>
      <c r="E64" s="146"/>
      <c r="F64" s="146"/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</row>
    <row r="65" spans="1:13" ht="18.75">
      <c r="A65" s="142" t="s">
        <v>270</v>
      </c>
      <c r="B65" s="142"/>
      <c r="C65" s="142"/>
      <c r="D65" s="142"/>
      <c r="E65" s="142"/>
      <c r="F65" s="142"/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</row>
    <row r="66" spans="1:13" ht="18.75">
      <c r="A66" s="142" t="s">
        <v>271</v>
      </c>
      <c r="B66" s="142"/>
      <c r="C66" s="142"/>
      <c r="D66" s="142"/>
      <c r="E66" s="142"/>
      <c r="F66" s="142"/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</row>
    <row r="67" spans="1:13" ht="18.75">
      <c r="A67" s="142" t="s">
        <v>272</v>
      </c>
      <c r="B67" s="142"/>
      <c r="C67" s="142"/>
      <c r="D67" s="142"/>
      <c r="E67" s="142"/>
      <c r="F67" s="142"/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</row>
  </sheetData>
  <mergeCells count="40">
    <mergeCell ref="A49:A52"/>
    <mergeCell ref="B49:B52"/>
    <mergeCell ref="A64:F64"/>
    <mergeCell ref="A65:F65"/>
    <mergeCell ref="A66:F66"/>
    <mergeCell ref="A67:F67"/>
    <mergeCell ref="A59:A62"/>
    <mergeCell ref="B59:B62"/>
    <mergeCell ref="D59:D62"/>
    <mergeCell ref="E59:E62"/>
    <mergeCell ref="F42:F43"/>
    <mergeCell ref="G42:M42"/>
    <mergeCell ref="A54:F54"/>
    <mergeCell ref="A55:A58"/>
    <mergeCell ref="B55:B58"/>
    <mergeCell ref="D55:D58"/>
    <mergeCell ref="E55:E58"/>
    <mergeCell ref="B45:B48"/>
    <mergeCell ref="D45:D48"/>
    <mergeCell ref="E45:E48"/>
    <mergeCell ref="D42:D43"/>
    <mergeCell ref="E42:E43"/>
    <mergeCell ref="D49:D52"/>
    <mergeCell ref="E49:E52"/>
    <mergeCell ref="A23:K23"/>
    <mergeCell ref="A33:K33"/>
    <mergeCell ref="A36:K36"/>
    <mergeCell ref="A41:M41"/>
    <mergeCell ref="A42:A43"/>
    <mergeCell ref="B42:B43"/>
    <mergeCell ref="A9:M9"/>
    <mergeCell ref="A10:M10"/>
    <mergeCell ref="A44:F44"/>
    <mergeCell ref="A45:A48"/>
    <mergeCell ref="A15:K15"/>
    <mergeCell ref="A12:K12"/>
    <mergeCell ref="A13:A14"/>
    <mergeCell ref="B13:B14"/>
    <mergeCell ref="D13:E13"/>
    <mergeCell ref="F13:K13"/>
  </mergeCells>
  <phoneticPr fontId="17" type="noConversion"/>
  <pageMargins left="0.7" right="0.7" top="0.35" bottom="0.35" header="0.3" footer="0.3"/>
  <pageSetup paperSize="9" scale="4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M63"/>
  <sheetViews>
    <sheetView view="pageBreakPreview" zoomScale="60" zoomScaleNormal="70" workbookViewId="0">
      <selection activeCell="H6" sqref="H6"/>
    </sheetView>
  </sheetViews>
  <sheetFormatPr defaultRowHeight="15"/>
  <cols>
    <col min="1" max="1" width="6.5703125" customWidth="1"/>
    <col min="2" max="2" width="68.7109375" customWidth="1"/>
    <col min="3" max="3" width="0" hidden="1" customWidth="1"/>
    <col min="4" max="4" width="20.85546875" customWidth="1"/>
    <col min="5" max="5" width="21.140625" customWidth="1"/>
    <col min="6" max="6" width="19.42578125" customWidth="1"/>
    <col min="7" max="7" width="20.28515625" customWidth="1"/>
    <col min="8" max="13" width="18.42578125" customWidth="1"/>
  </cols>
  <sheetData>
    <row r="11" spans="1:13" ht="18.75">
      <c r="A11" s="172" t="s">
        <v>543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8.75">
      <c r="A12" s="231" t="s">
        <v>520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  <row r="14" spans="1:13" ht="18.75">
      <c r="A14" s="174" t="s">
        <v>432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</row>
    <row r="15" spans="1:13" ht="18.75">
      <c r="A15" s="182" t="s">
        <v>160</v>
      </c>
      <c r="B15" s="180" t="s">
        <v>175</v>
      </c>
      <c r="C15" s="5"/>
      <c r="D15" s="177" t="s">
        <v>176</v>
      </c>
      <c r="E15" s="179"/>
      <c r="F15" s="177" t="s">
        <v>230</v>
      </c>
      <c r="G15" s="178"/>
      <c r="H15" s="178"/>
      <c r="I15" s="178"/>
      <c r="J15" s="178"/>
      <c r="K15" s="179"/>
    </row>
    <row r="16" spans="1:13" ht="18.75">
      <c r="A16" s="182"/>
      <c r="B16" s="180"/>
      <c r="C16" s="5"/>
      <c r="D16" s="5" t="s">
        <v>258</v>
      </c>
      <c r="E16" s="4" t="s">
        <v>259</v>
      </c>
      <c r="F16" s="4" t="s">
        <v>260</v>
      </c>
      <c r="G16" s="4" t="s">
        <v>261</v>
      </c>
      <c r="H16" s="5" t="s">
        <v>262</v>
      </c>
      <c r="I16" s="5" t="s">
        <v>263</v>
      </c>
      <c r="J16" s="5" t="s">
        <v>264</v>
      </c>
      <c r="K16" s="5" t="s">
        <v>265</v>
      </c>
    </row>
    <row r="17" spans="1:11" ht="19.5">
      <c r="A17" s="153" t="s">
        <v>433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5"/>
    </row>
    <row r="18" spans="1:11" ht="56.25">
      <c r="A18" s="1" t="s">
        <v>177</v>
      </c>
      <c r="B18" s="2" t="s">
        <v>434</v>
      </c>
      <c r="C18" s="10"/>
      <c r="D18" s="13" t="s">
        <v>232</v>
      </c>
      <c r="E18" s="14" t="s">
        <v>232</v>
      </c>
      <c r="F18" s="13" t="s">
        <v>232</v>
      </c>
      <c r="G18" s="13">
        <v>102</v>
      </c>
      <c r="H18" s="13">
        <v>103.1</v>
      </c>
      <c r="I18" s="13">
        <v>103.6</v>
      </c>
      <c r="J18" s="13">
        <v>104.1</v>
      </c>
      <c r="K18" s="13">
        <v>105</v>
      </c>
    </row>
    <row r="19" spans="1:11" ht="75">
      <c r="A19" s="1" t="s">
        <v>173</v>
      </c>
      <c r="B19" s="11" t="s">
        <v>205</v>
      </c>
      <c r="C19" s="10"/>
      <c r="D19" s="13" t="s">
        <v>232</v>
      </c>
      <c r="E19" s="14" t="s">
        <v>233</v>
      </c>
      <c r="F19" s="13" t="s">
        <v>232</v>
      </c>
      <c r="G19" s="13">
        <v>1</v>
      </c>
      <c r="H19" s="13">
        <v>10</v>
      </c>
      <c r="I19" s="13">
        <v>12</v>
      </c>
      <c r="J19" s="13">
        <v>14</v>
      </c>
      <c r="K19" s="13">
        <v>15</v>
      </c>
    </row>
    <row r="20" spans="1:11" ht="56.25">
      <c r="A20" s="1" t="s">
        <v>168</v>
      </c>
      <c r="B20" s="11" t="s">
        <v>206</v>
      </c>
      <c r="C20" s="10"/>
      <c r="D20" s="13">
        <v>0</v>
      </c>
      <c r="E20" s="14" t="s">
        <v>233</v>
      </c>
      <c r="F20" s="13">
        <v>20</v>
      </c>
      <c r="G20" s="13">
        <v>40</v>
      </c>
      <c r="H20" s="13">
        <v>60</v>
      </c>
      <c r="I20" s="13">
        <v>80</v>
      </c>
      <c r="J20" s="13">
        <v>100</v>
      </c>
      <c r="K20" s="13">
        <v>100</v>
      </c>
    </row>
    <row r="21" spans="1:11" ht="93.75">
      <c r="A21" s="1" t="s">
        <v>169</v>
      </c>
      <c r="B21" s="11" t="s">
        <v>207</v>
      </c>
      <c r="C21" s="10"/>
      <c r="D21" s="13">
        <v>0</v>
      </c>
      <c r="E21" s="14" t="s">
        <v>233</v>
      </c>
      <c r="F21" s="13" t="s">
        <v>232</v>
      </c>
      <c r="G21" s="13">
        <v>3</v>
      </c>
      <c r="H21" s="13">
        <v>30</v>
      </c>
      <c r="I21" s="13">
        <v>35</v>
      </c>
      <c r="J21" s="13">
        <v>40</v>
      </c>
      <c r="K21" s="13">
        <v>45</v>
      </c>
    </row>
    <row r="22" spans="1:11" ht="19.5">
      <c r="A22" s="153" t="s">
        <v>435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5"/>
    </row>
    <row r="23" spans="1:11" ht="75">
      <c r="A23" s="1">
        <v>1</v>
      </c>
      <c r="B23" s="2" t="s">
        <v>209</v>
      </c>
      <c r="C23" s="10"/>
      <c r="D23" s="13" t="s">
        <v>441</v>
      </c>
      <c r="E23" s="14" t="s">
        <v>233</v>
      </c>
      <c r="F23" s="13" t="s">
        <v>231</v>
      </c>
      <c r="G23" s="13">
        <v>1</v>
      </c>
      <c r="H23" s="13">
        <v>10</v>
      </c>
      <c r="I23" s="13">
        <v>12</v>
      </c>
      <c r="J23" s="13">
        <v>14</v>
      </c>
      <c r="K23" s="13">
        <v>15</v>
      </c>
    </row>
    <row r="24" spans="1:11" ht="56.25">
      <c r="A24" s="1" t="s">
        <v>171</v>
      </c>
      <c r="B24" s="11" t="s">
        <v>436</v>
      </c>
      <c r="C24" s="10"/>
      <c r="D24" s="13" t="s">
        <v>442</v>
      </c>
      <c r="E24" s="14" t="s">
        <v>233</v>
      </c>
      <c r="F24" s="13" t="s">
        <v>231</v>
      </c>
      <c r="G24" s="13">
        <v>1</v>
      </c>
      <c r="H24" s="13">
        <v>4</v>
      </c>
      <c r="I24" s="13">
        <v>5</v>
      </c>
      <c r="J24" s="13">
        <v>7</v>
      </c>
      <c r="K24" s="13">
        <v>7</v>
      </c>
    </row>
    <row r="25" spans="1:11" ht="56.25">
      <c r="A25" s="1" t="s">
        <v>172</v>
      </c>
      <c r="B25" s="11" t="s">
        <v>437</v>
      </c>
      <c r="C25" s="10"/>
      <c r="D25" s="13" t="s">
        <v>442</v>
      </c>
      <c r="E25" s="14" t="s">
        <v>233</v>
      </c>
      <c r="F25" s="13" t="s">
        <v>231</v>
      </c>
      <c r="G25" s="13" t="s">
        <v>231</v>
      </c>
      <c r="H25" s="13">
        <v>6</v>
      </c>
      <c r="I25" s="13">
        <v>7</v>
      </c>
      <c r="J25" s="13">
        <v>7</v>
      </c>
      <c r="K25" s="13">
        <v>8</v>
      </c>
    </row>
    <row r="26" spans="1:11" ht="75">
      <c r="A26" s="1">
        <v>2</v>
      </c>
      <c r="B26" s="11" t="s">
        <v>210</v>
      </c>
      <c r="C26" s="10"/>
      <c r="D26" s="13" t="s">
        <v>231</v>
      </c>
      <c r="E26" s="14" t="s">
        <v>231</v>
      </c>
      <c r="F26" s="13">
        <v>60</v>
      </c>
      <c r="G26" s="13">
        <v>80</v>
      </c>
      <c r="H26" s="13">
        <v>90</v>
      </c>
      <c r="I26" s="13">
        <v>95</v>
      </c>
      <c r="J26" s="13">
        <v>95</v>
      </c>
      <c r="K26" s="13">
        <v>95</v>
      </c>
    </row>
    <row r="27" spans="1:11" ht="75">
      <c r="A27" s="1">
        <v>3</v>
      </c>
      <c r="B27" s="11" t="s">
        <v>438</v>
      </c>
      <c r="D27" s="13">
        <v>0</v>
      </c>
      <c r="E27" s="13" t="s">
        <v>233</v>
      </c>
      <c r="F27" s="13" t="s">
        <v>231</v>
      </c>
      <c r="G27" s="13">
        <v>3</v>
      </c>
      <c r="H27" s="13">
        <v>30</v>
      </c>
      <c r="I27" s="13">
        <v>35</v>
      </c>
      <c r="J27" s="13">
        <v>40</v>
      </c>
      <c r="K27" s="13">
        <v>45</v>
      </c>
    </row>
    <row r="28" spans="1:11" ht="75">
      <c r="A28" s="1" t="s">
        <v>164</v>
      </c>
      <c r="B28" s="11" t="s">
        <v>439</v>
      </c>
      <c r="D28" s="13" t="s">
        <v>231</v>
      </c>
      <c r="E28" s="13" t="s">
        <v>231</v>
      </c>
      <c r="F28" s="13" t="s">
        <v>231</v>
      </c>
      <c r="G28" s="13">
        <v>1</v>
      </c>
      <c r="H28" s="13">
        <v>10</v>
      </c>
      <c r="I28" s="13">
        <v>13</v>
      </c>
      <c r="J28" s="13">
        <v>15</v>
      </c>
      <c r="K28" s="13">
        <v>18</v>
      </c>
    </row>
    <row r="29" spans="1:11" ht="75">
      <c r="A29" s="1" t="s">
        <v>165</v>
      </c>
      <c r="B29" s="11" t="s">
        <v>440</v>
      </c>
      <c r="D29" s="13" t="s">
        <v>442</v>
      </c>
      <c r="E29" s="13" t="s">
        <v>233</v>
      </c>
      <c r="F29" s="13" t="s">
        <v>231</v>
      </c>
      <c r="G29" s="13">
        <v>2</v>
      </c>
      <c r="H29" s="13">
        <v>20</v>
      </c>
      <c r="I29" s="13">
        <v>22</v>
      </c>
      <c r="J29" s="13">
        <v>25</v>
      </c>
      <c r="K29" s="13">
        <v>27</v>
      </c>
    </row>
    <row r="30" spans="1:11" ht="19.5">
      <c r="A30" s="153" t="s">
        <v>443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5"/>
    </row>
    <row r="31" spans="1:11" ht="93.75">
      <c r="A31" s="1">
        <v>1</v>
      </c>
      <c r="B31" s="2" t="s">
        <v>208</v>
      </c>
      <c r="C31" s="10"/>
      <c r="D31" s="13">
        <v>0</v>
      </c>
      <c r="E31" s="14" t="s">
        <v>233</v>
      </c>
      <c r="F31" s="13" t="s">
        <v>231</v>
      </c>
      <c r="G31" s="13" t="s">
        <v>231</v>
      </c>
      <c r="H31" s="13">
        <v>25</v>
      </c>
      <c r="I31" s="13">
        <v>40</v>
      </c>
      <c r="J31" s="13">
        <v>40</v>
      </c>
      <c r="K31" s="13">
        <v>40</v>
      </c>
    </row>
    <row r="32" spans="1:11" ht="75">
      <c r="A32" s="1" t="s">
        <v>171</v>
      </c>
      <c r="B32" s="11" t="s">
        <v>444</v>
      </c>
      <c r="C32" s="10"/>
      <c r="D32" s="13">
        <v>0</v>
      </c>
      <c r="E32" s="14" t="s">
        <v>233</v>
      </c>
      <c r="F32" s="13" t="s">
        <v>231</v>
      </c>
      <c r="G32" s="13" t="s">
        <v>231</v>
      </c>
      <c r="H32" s="13">
        <v>1</v>
      </c>
      <c r="I32" s="13" t="s">
        <v>231</v>
      </c>
      <c r="J32" s="13" t="s">
        <v>231</v>
      </c>
      <c r="K32" s="13" t="s">
        <v>231</v>
      </c>
    </row>
    <row r="33" spans="1:13" ht="56.25">
      <c r="A33" s="1" t="s">
        <v>172</v>
      </c>
      <c r="B33" s="11" t="s">
        <v>445</v>
      </c>
      <c r="C33" s="10"/>
      <c r="D33" s="13">
        <v>0</v>
      </c>
      <c r="E33" s="14" t="s">
        <v>233</v>
      </c>
      <c r="F33" s="13" t="s">
        <v>231</v>
      </c>
      <c r="G33" s="13" t="s">
        <v>231</v>
      </c>
      <c r="H33" s="13">
        <v>1</v>
      </c>
      <c r="I33" s="13" t="s">
        <v>231</v>
      </c>
      <c r="J33" s="13" t="s">
        <v>231</v>
      </c>
      <c r="K33" s="13" t="s">
        <v>231</v>
      </c>
    </row>
    <row r="34" spans="1:13" ht="75">
      <c r="A34" s="1">
        <v>2</v>
      </c>
      <c r="B34" s="11" t="s">
        <v>446</v>
      </c>
      <c r="C34" s="10"/>
      <c r="D34" s="13">
        <v>0</v>
      </c>
      <c r="E34" s="14" t="s">
        <v>231</v>
      </c>
      <c r="F34" s="13" t="s">
        <v>231</v>
      </c>
      <c r="G34" s="13" t="s">
        <v>231</v>
      </c>
      <c r="H34" s="13">
        <v>75</v>
      </c>
      <c r="I34" s="13">
        <v>80</v>
      </c>
      <c r="J34" s="13">
        <v>85</v>
      </c>
      <c r="K34" s="13">
        <v>90</v>
      </c>
    </row>
    <row r="35" spans="1:13" ht="75">
      <c r="A35" s="1">
        <v>3</v>
      </c>
      <c r="B35" s="11" t="s">
        <v>447</v>
      </c>
      <c r="D35" s="13">
        <v>0</v>
      </c>
      <c r="E35" s="13" t="s">
        <v>231</v>
      </c>
      <c r="F35" s="13" t="s">
        <v>231</v>
      </c>
      <c r="G35" s="13" t="s">
        <v>231</v>
      </c>
      <c r="H35" s="13">
        <v>75</v>
      </c>
      <c r="I35" s="13">
        <v>80</v>
      </c>
      <c r="J35" s="13">
        <v>85</v>
      </c>
      <c r="K35" s="13">
        <v>90</v>
      </c>
    </row>
    <row r="37" spans="1:13" ht="18.75">
      <c r="A37" s="162" t="s">
        <v>255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4"/>
    </row>
    <row r="38" spans="1:13" ht="18.75">
      <c r="A38" s="156" t="s">
        <v>160</v>
      </c>
      <c r="B38" s="151" t="s">
        <v>273</v>
      </c>
      <c r="C38" s="5"/>
      <c r="D38" s="156" t="s">
        <v>251</v>
      </c>
      <c r="E38" s="151" t="s">
        <v>250</v>
      </c>
      <c r="F38" s="156" t="s">
        <v>269</v>
      </c>
      <c r="G38" s="169" t="s">
        <v>254</v>
      </c>
      <c r="H38" s="170"/>
      <c r="I38" s="170"/>
      <c r="J38" s="170"/>
      <c r="K38" s="170"/>
      <c r="L38" s="170"/>
      <c r="M38" s="171"/>
    </row>
    <row r="39" spans="1:13" ht="19.5" thickBot="1">
      <c r="A39" s="157"/>
      <c r="B39" s="152"/>
      <c r="C39" s="3"/>
      <c r="D39" s="157"/>
      <c r="E39" s="152"/>
      <c r="F39" s="157"/>
      <c r="G39" s="7" t="s">
        <v>260</v>
      </c>
      <c r="H39" s="7" t="s">
        <v>261</v>
      </c>
      <c r="I39" s="3" t="s">
        <v>262</v>
      </c>
      <c r="J39" s="3" t="s">
        <v>263</v>
      </c>
      <c r="K39" s="3" t="s">
        <v>264</v>
      </c>
      <c r="L39" s="3" t="s">
        <v>265</v>
      </c>
      <c r="M39" s="3" t="s">
        <v>253</v>
      </c>
    </row>
    <row r="40" spans="1:13" ht="112.5">
      <c r="A40" s="167" t="s">
        <v>348</v>
      </c>
      <c r="B40" s="168"/>
      <c r="C40" s="168"/>
      <c r="D40" s="168"/>
      <c r="E40" s="168"/>
      <c r="F40" s="168"/>
      <c r="G40" s="22" t="s">
        <v>350</v>
      </c>
      <c r="H40" s="22" t="s">
        <v>350</v>
      </c>
      <c r="I40" s="22" t="s">
        <v>350</v>
      </c>
      <c r="J40" s="22" t="s">
        <v>350</v>
      </c>
      <c r="K40" s="22" t="s">
        <v>350</v>
      </c>
      <c r="L40" s="22" t="s">
        <v>350</v>
      </c>
      <c r="M40" s="23" t="s">
        <v>350</v>
      </c>
    </row>
    <row r="41" spans="1:13" ht="18.75">
      <c r="A41" s="184" t="s">
        <v>171</v>
      </c>
      <c r="B41" s="144" t="s">
        <v>249</v>
      </c>
      <c r="C41" s="8"/>
      <c r="D41" s="145" t="s">
        <v>346</v>
      </c>
      <c r="E41" s="145" t="s">
        <v>347</v>
      </c>
      <c r="F41" s="9" t="s">
        <v>253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1">
        <v>0</v>
      </c>
    </row>
    <row r="42" spans="1:13" ht="37.5">
      <c r="A42" s="184"/>
      <c r="B42" s="144"/>
      <c r="C42" s="8"/>
      <c r="D42" s="145"/>
      <c r="E42" s="145"/>
      <c r="F42" s="9" t="s">
        <v>270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1">
        <v>0</v>
      </c>
    </row>
    <row r="43" spans="1:13" ht="37.5">
      <c r="A43" s="184"/>
      <c r="B43" s="144"/>
      <c r="C43" s="8"/>
      <c r="D43" s="145"/>
      <c r="E43" s="145"/>
      <c r="F43" s="9" t="s">
        <v>271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1">
        <v>0</v>
      </c>
    </row>
    <row r="44" spans="1:13" ht="56.25">
      <c r="A44" s="184"/>
      <c r="B44" s="144"/>
      <c r="C44" s="8"/>
      <c r="D44" s="145"/>
      <c r="E44" s="145"/>
      <c r="F44" s="9" t="s">
        <v>272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1">
        <v>0</v>
      </c>
    </row>
    <row r="45" spans="1:13" ht="18.75">
      <c r="A45" s="184" t="s">
        <v>172</v>
      </c>
      <c r="B45" s="144" t="s">
        <v>252</v>
      </c>
      <c r="C45" s="8"/>
      <c r="D45" s="145" t="s">
        <v>346</v>
      </c>
      <c r="E45" s="145" t="s">
        <v>347</v>
      </c>
      <c r="F45" s="9" t="s">
        <v>253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1">
        <v>0</v>
      </c>
    </row>
    <row r="46" spans="1:13" ht="37.5">
      <c r="A46" s="184"/>
      <c r="B46" s="144"/>
      <c r="C46" s="8"/>
      <c r="D46" s="145"/>
      <c r="E46" s="145"/>
      <c r="F46" s="9" t="s">
        <v>270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1">
        <v>0</v>
      </c>
    </row>
    <row r="47" spans="1:13" ht="37.5">
      <c r="A47" s="184"/>
      <c r="B47" s="144"/>
      <c r="C47" s="8"/>
      <c r="D47" s="145"/>
      <c r="E47" s="145"/>
      <c r="F47" s="9" t="s">
        <v>271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1">
        <v>0</v>
      </c>
    </row>
    <row r="48" spans="1:13" ht="56.25">
      <c r="A48" s="184"/>
      <c r="B48" s="144"/>
      <c r="C48" s="8"/>
      <c r="D48" s="145"/>
      <c r="E48" s="145"/>
      <c r="F48" s="9" t="s">
        <v>272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1">
        <v>0</v>
      </c>
    </row>
    <row r="49" spans="1:13" ht="19.5" thickBot="1">
      <c r="A49" s="17" t="s">
        <v>275</v>
      </c>
      <c r="B49" s="16" t="s">
        <v>275</v>
      </c>
      <c r="C49" s="16"/>
      <c r="D49" s="15"/>
      <c r="E49" s="15"/>
      <c r="F49" s="15"/>
      <c r="G49" s="25"/>
      <c r="H49" s="25"/>
      <c r="I49" s="25"/>
      <c r="J49" s="25"/>
      <c r="K49" s="25"/>
      <c r="L49" s="25"/>
      <c r="M49" s="26"/>
    </row>
    <row r="50" spans="1:13" ht="112.5">
      <c r="A50" s="167" t="s">
        <v>349</v>
      </c>
      <c r="B50" s="168"/>
      <c r="C50" s="168"/>
      <c r="D50" s="168"/>
      <c r="E50" s="168"/>
      <c r="F50" s="168"/>
      <c r="G50" s="22" t="s">
        <v>350</v>
      </c>
      <c r="H50" s="22" t="s">
        <v>350</v>
      </c>
      <c r="I50" s="22" t="s">
        <v>350</v>
      </c>
      <c r="J50" s="22" t="s">
        <v>350</v>
      </c>
      <c r="K50" s="22" t="s">
        <v>350</v>
      </c>
      <c r="L50" s="22" t="s">
        <v>350</v>
      </c>
      <c r="M50" s="23" t="s">
        <v>350</v>
      </c>
    </row>
    <row r="51" spans="1:13" ht="18.75">
      <c r="A51" s="184" t="s">
        <v>166</v>
      </c>
      <c r="B51" s="144" t="s">
        <v>249</v>
      </c>
      <c r="C51" s="8"/>
      <c r="D51" s="145" t="s">
        <v>346</v>
      </c>
      <c r="E51" s="145" t="s">
        <v>347</v>
      </c>
      <c r="F51" s="9" t="s">
        <v>253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1">
        <v>0</v>
      </c>
    </row>
    <row r="52" spans="1:13" ht="37.5">
      <c r="A52" s="184"/>
      <c r="B52" s="144"/>
      <c r="C52" s="8"/>
      <c r="D52" s="145"/>
      <c r="E52" s="145"/>
      <c r="F52" s="9" t="s">
        <v>270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1">
        <v>0</v>
      </c>
    </row>
    <row r="53" spans="1:13" ht="37.5">
      <c r="A53" s="184"/>
      <c r="B53" s="144"/>
      <c r="C53" s="8"/>
      <c r="D53" s="145"/>
      <c r="E53" s="145"/>
      <c r="F53" s="9" t="s">
        <v>271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1">
        <v>0</v>
      </c>
    </row>
    <row r="54" spans="1:13" ht="56.25">
      <c r="A54" s="184"/>
      <c r="B54" s="144"/>
      <c r="C54" s="8"/>
      <c r="D54" s="145"/>
      <c r="E54" s="145"/>
      <c r="F54" s="9" t="s">
        <v>272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1">
        <v>0</v>
      </c>
    </row>
    <row r="55" spans="1:13" ht="18.75">
      <c r="A55" s="184" t="s">
        <v>167</v>
      </c>
      <c r="B55" s="144" t="s">
        <v>252</v>
      </c>
      <c r="C55" s="8"/>
      <c r="D55" s="145" t="s">
        <v>346</v>
      </c>
      <c r="E55" s="145" t="s">
        <v>347</v>
      </c>
      <c r="F55" s="9" t="s">
        <v>253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37.5">
      <c r="A56" s="184"/>
      <c r="B56" s="144"/>
      <c r="C56" s="8"/>
      <c r="D56" s="145"/>
      <c r="E56" s="145"/>
      <c r="F56" s="9" t="s">
        <v>270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1">
        <v>0</v>
      </c>
    </row>
    <row r="57" spans="1:13" ht="37.5">
      <c r="A57" s="184"/>
      <c r="B57" s="144"/>
      <c r="C57" s="8"/>
      <c r="D57" s="145"/>
      <c r="E57" s="145"/>
      <c r="F57" s="9" t="s">
        <v>271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1">
        <v>0</v>
      </c>
    </row>
    <row r="58" spans="1:13" ht="56.25">
      <c r="A58" s="184"/>
      <c r="B58" s="144"/>
      <c r="C58" s="8"/>
      <c r="D58" s="145"/>
      <c r="E58" s="145"/>
      <c r="F58" s="9" t="s">
        <v>272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1">
        <v>0</v>
      </c>
    </row>
    <row r="59" spans="1:13" ht="19.5" thickBot="1">
      <c r="A59" s="24" t="s">
        <v>275</v>
      </c>
      <c r="B59" s="18" t="s">
        <v>275</v>
      </c>
      <c r="C59" s="18" t="s">
        <v>275</v>
      </c>
      <c r="D59" s="18" t="s">
        <v>275</v>
      </c>
      <c r="E59" s="18" t="s">
        <v>275</v>
      </c>
      <c r="F59" s="18" t="s">
        <v>275</v>
      </c>
      <c r="G59" s="18" t="s">
        <v>275</v>
      </c>
      <c r="H59" s="18" t="s">
        <v>275</v>
      </c>
      <c r="I59" s="18" t="s">
        <v>275</v>
      </c>
      <c r="J59" s="18" t="s">
        <v>275</v>
      </c>
      <c r="K59" s="18" t="s">
        <v>275</v>
      </c>
      <c r="L59" s="18" t="s">
        <v>275</v>
      </c>
      <c r="M59" s="28" t="s">
        <v>275</v>
      </c>
    </row>
    <row r="60" spans="1:13" ht="18.75">
      <c r="A60" s="146" t="s">
        <v>274</v>
      </c>
      <c r="B60" s="146"/>
      <c r="C60" s="146"/>
      <c r="D60" s="146"/>
      <c r="E60" s="146"/>
      <c r="F60" s="146"/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</row>
    <row r="61" spans="1:13" ht="18.75">
      <c r="A61" s="142" t="s">
        <v>270</v>
      </c>
      <c r="B61" s="142"/>
      <c r="C61" s="142"/>
      <c r="D61" s="142"/>
      <c r="E61" s="142"/>
      <c r="F61" s="142"/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</row>
    <row r="62" spans="1:13" ht="18.75">
      <c r="A62" s="142" t="s">
        <v>271</v>
      </c>
      <c r="B62" s="142"/>
      <c r="C62" s="142"/>
      <c r="D62" s="142"/>
      <c r="E62" s="142"/>
      <c r="F62" s="142"/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</row>
    <row r="63" spans="1:13" ht="18.75">
      <c r="A63" s="142" t="s">
        <v>272</v>
      </c>
      <c r="B63" s="142"/>
      <c r="C63" s="142"/>
      <c r="D63" s="142"/>
      <c r="E63" s="142"/>
      <c r="F63" s="142"/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</row>
  </sheetData>
  <mergeCells count="39">
    <mergeCell ref="A63:F63"/>
    <mergeCell ref="A55:A58"/>
    <mergeCell ref="B55:B58"/>
    <mergeCell ref="D55:D58"/>
    <mergeCell ref="E55:E58"/>
    <mergeCell ref="A45:A48"/>
    <mergeCell ref="E45:E48"/>
    <mergeCell ref="B51:B54"/>
    <mergeCell ref="D51:D54"/>
    <mergeCell ref="E51:E54"/>
    <mergeCell ref="A60:F60"/>
    <mergeCell ref="A61:F61"/>
    <mergeCell ref="A62:F62"/>
    <mergeCell ref="A50:F50"/>
    <mergeCell ref="F15:K15"/>
    <mergeCell ref="D38:D39"/>
    <mergeCell ref="B45:B48"/>
    <mergeCell ref="D45:D48"/>
    <mergeCell ref="A51:A54"/>
    <mergeCell ref="F38:F39"/>
    <mergeCell ref="A11:M11"/>
    <mergeCell ref="A12:M12"/>
    <mergeCell ref="A40:F40"/>
    <mergeCell ref="A41:A44"/>
    <mergeCell ref="B41:B44"/>
    <mergeCell ref="D15:E15"/>
    <mergeCell ref="A22:K22"/>
    <mergeCell ref="G38:M38"/>
    <mergeCell ref="D41:D44"/>
    <mergeCell ref="E41:E44"/>
    <mergeCell ref="E38:E39"/>
    <mergeCell ref="A17:K17"/>
    <mergeCell ref="A14:K14"/>
    <mergeCell ref="A15:A16"/>
    <mergeCell ref="A30:K30"/>
    <mergeCell ref="A37:M37"/>
    <mergeCell ref="A38:A39"/>
    <mergeCell ref="B38:B39"/>
    <mergeCell ref="B15:B16"/>
  </mergeCells>
  <phoneticPr fontId="17" type="noConversion"/>
  <pageMargins left="0.25" right="0.25" top="0.45" bottom="0.4" header="0.3" footer="0.16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8:T255"/>
  <sheetViews>
    <sheetView view="pageBreakPreview" topLeftCell="A2" zoomScale="70" zoomScaleNormal="60" zoomScaleSheetLayoutView="70" workbookViewId="0">
      <selection activeCell="M11" sqref="M11"/>
    </sheetView>
  </sheetViews>
  <sheetFormatPr defaultRowHeight="18.75"/>
  <cols>
    <col min="1" max="1" width="9.7109375" style="37" customWidth="1"/>
    <col min="2" max="2" width="55.42578125" style="37" customWidth="1"/>
    <col min="3" max="3" width="0" style="37" hidden="1" customWidth="1"/>
    <col min="4" max="4" width="20.85546875" style="37" customWidth="1"/>
    <col min="5" max="5" width="21.140625" style="37" customWidth="1"/>
    <col min="6" max="6" width="19.42578125" style="37" customWidth="1"/>
    <col min="7" max="7" width="20.28515625" style="37" customWidth="1"/>
    <col min="8" max="11" width="18.42578125" style="37" customWidth="1"/>
    <col min="12" max="12" width="19.42578125" style="37" customWidth="1"/>
    <col min="13" max="13" width="21.28515625" style="37" customWidth="1"/>
    <col min="14" max="16384" width="9.140625" style="37"/>
  </cols>
  <sheetData>
    <row r="8" spans="1:12" ht="46.5" customHeight="1">
      <c r="A8" s="172" t="s">
        <v>543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</row>
    <row r="9" spans="1:12" ht="30" customHeight="1">
      <c r="A9" s="172" t="s">
        <v>192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</row>
    <row r="10" spans="1:12" ht="37.5" customHeight="1">
      <c r="A10" s="185" t="s">
        <v>580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7"/>
    </row>
    <row r="11" spans="1:12">
      <c r="A11" s="182" t="s">
        <v>160</v>
      </c>
      <c r="B11" s="180" t="s">
        <v>175</v>
      </c>
      <c r="C11" s="5"/>
      <c r="D11" s="177" t="s">
        <v>176</v>
      </c>
      <c r="E11" s="179"/>
      <c r="F11" s="177" t="s">
        <v>230</v>
      </c>
      <c r="G11" s="178"/>
      <c r="H11" s="178"/>
      <c r="I11" s="178"/>
      <c r="J11" s="178"/>
      <c r="K11" s="179"/>
    </row>
    <row r="12" spans="1:12">
      <c r="A12" s="182"/>
      <c r="B12" s="180"/>
      <c r="C12" s="5"/>
      <c r="D12" s="5" t="s">
        <v>258</v>
      </c>
      <c r="E12" s="4" t="s">
        <v>259</v>
      </c>
      <c r="F12" s="4" t="s">
        <v>260</v>
      </c>
      <c r="G12" s="4" t="s">
        <v>261</v>
      </c>
      <c r="H12" s="5" t="s">
        <v>262</v>
      </c>
      <c r="I12" s="5" t="s">
        <v>263</v>
      </c>
      <c r="J12" s="5" t="s">
        <v>264</v>
      </c>
      <c r="K12" s="5" t="s">
        <v>265</v>
      </c>
    </row>
    <row r="13" spans="1:12" ht="19.5">
      <c r="A13" s="153" t="s">
        <v>514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5"/>
    </row>
    <row r="14" spans="1:12" ht="26.25" customHeight="1">
      <c r="A14" s="1" t="s">
        <v>177</v>
      </c>
      <c r="B14" s="2" t="s">
        <v>515</v>
      </c>
      <c r="C14" s="10"/>
      <c r="D14" s="13">
        <v>1.597</v>
      </c>
      <c r="E14" s="14" t="s">
        <v>345</v>
      </c>
      <c r="F14" s="13">
        <v>1.85</v>
      </c>
      <c r="G14" s="13">
        <v>1.89</v>
      </c>
      <c r="H14" s="13">
        <v>1.9059999999999999</v>
      </c>
      <c r="I14" s="13">
        <v>1.9219999999999999</v>
      </c>
      <c r="J14" s="13">
        <v>1.9379999999999999</v>
      </c>
      <c r="K14" s="13">
        <v>1.954</v>
      </c>
    </row>
    <row r="15" spans="1:12" ht="75">
      <c r="A15" s="1" t="s">
        <v>173</v>
      </c>
      <c r="B15" s="2" t="s">
        <v>516</v>
      </c>
      <c r="C15" s="10"/>
      <c r="D15" s="13">
        <v>96.08</v>
      </c>
      <c r="E15" s="14" t="s">
        <v>345</v>
      </c>
      <c r="F15" s="13">
        <v>99.1</v>
      </c>
      <c r="G15" s="13">
        <v>101.1</v>
      </c>
      <c r="H15" s="13">
        <v>102.5</v>
      </c>
      <c r="I15" s="13">
        <v>104.6</v>
      </c>
      <c r="J15" s="13">
        <v>106</v>
      </c>
      <c r="K15" s="13">
        <v>108</v>
      </c>
    </row>
    <row r="16" spans="1:12" ht="75">
      <c r="A16" s="1" t="s">
        <v>168</v>
      </c>
      <c r="B16" s="2" t="s">
        <v>517</v>
      </c>
      <c r="C16" s="10"/>
      <c r="D16" s="13">
        <v>77.38</v>
      </c>
      <c r="E16" s="14" t="s">
        <v>345</v>
      </c>
      <c r="F16" s="13">
        <v>83.1</v>
      </c>
      <c r="G16" s="13">
        <v>87.2</v>
      </c>
      <c r="H16" s="13">
        <v>91</v>
      </c>
      <c r="I16" s="13">
        <v>95.4</v>
      </c>
      <c r="J16" s="13">
        <v>99.3</v>
      </c>
      <c r="K16" s="13">
        <v>103.9</v>
      </c>
    </row>
    <row r="17" spans="1:11" ht="47.25" customHeight="1">
      <c r="A17" s="105"/>
      <c r="B17" s="195" t="s">
        <v>579</v>
      </c>
      <c r="C17" s="196"/>
      <c r="D17" s="196"/>
      <c r="E17" s="196"/>
      <c r="F17" s="196"/>
      <c r="G17" s="196"/>
      <c r="H17" s="196"/>
      <c r="I17" s="196"/>
      <c r="J17" s="196"/>
      <c r="K17" s="197"/>
    </row>
    <row r="18" spans="1:11" s="80" customFormat="1" hidden="1">
      <c r="A18" s="81"/>
      <c r="B18" s="47" t="s">
        <v>578</v>
      </c>
      <c r="C18" s="32"/>
      <c r="D18" s="82">
        <v>20021</v>
      </c>
      <c r="E18" s="64">
        <v>43525</v>
      </c>
      <c r="F18" s="82">
        <v>22980</v>
      </c>
      <c r="G18" s="82">
        <v>22880</v>
      </c>
      <c r="H18" s="82">
        <v>22480</v>
      </c>
      <c r="I18" s="82">
        <v>22090</v>
      </c>
      <c r="J18" s="82">
        <v>21680</v>
      </c>
      <c r="K18" s="82">
        <v>21300</v>
      </c>
    </row>
    <row r="19" spans="1:11" hidden="1">
      <c r="A19" s="31"/>
      <c r="B19" s="41" t="s">
        <v>544</v>
      </c>
      <c r="C19" s="32"/>
      <c r="D19" s="35">
        <v>552</v>
      </c>
      <c r="E19" s="14">
        <v>43525</v>
      </c>
      <c r="F19" s="35">
        <v>630</v>
      </c>
      <c r="G19" s="35">
        <v>628</v>
      </c>
      <c r="H19" s="35">
        <v>617</v>
      </c>
      <c r="I19" s="35">
        <v>606</v>
      </c>
      <c r="J19" s="35">
        <v>595</v>
      </c>
      <c r="K19" s="35">
        <v>584</v>
      </c>
    </row>
    <row r="20" spans="1:11" hidden="1">
      <c r="A20" s="31"/>
      <c r="B20" s="41" t="s">
        <v>545</v>
      </c>
      <c r="C20" s="32"/>
      <c r="D20" s="35">
        <v>1327</v>
      </c>
      <c r="E20" s="14">
        <v>43525</v>
      </c>
      <c r="F20" s="35">
        <v>1396</v>
      </c>
      <c r="G20" s="35">
        <v>1390</v>
      </c>
      <c r="H20" s="35">
        <v>1365</v>
      </c>
      <c r="I20" s="35">
        <v>1342</v>
      </c>
      <c r="J20" s="35">
        <v>1317</v>
      </c>
      <c r="K20" s="35">
        <v>1294</v>
      </c>
    </row>
    <row r="21" spans="1:11" hidden="1">
      <c r="A21" s="31"/>
      <c r="B21" s="41" t="s">
        <v>546</v>
      </c>
      <c r="C21" s="32"/>
      <c r="D21" s="35">
        <v>349</v>
      </c>
      <c r="E21" s="14">
        <v>43525</v>
      </c>
      <c r="F21" s="35">
        <v>472</v>
      </c>
      <c r="G21" s="35">
        <v>470</v>
      </c>
      <c r="H21" s="35">
        <v>462</v>
      </c>
      <c r="I21" s="35">
        <v>454</v>
      </c>
      <c r="J21" s="35">
        <v>445</v>
      </c>
      <c r="K21" s="35">
        <v>438</v>
      </c>
    </row>
    <row r="22" spans="1:11" hidden="1">
      <c r="A22" s="31"/>
      <c r="B22" s="41" t="s">
        <v>547</v>
      </c>
      <c r="C22" s="32"/>
      <c r="D22" s="35">
        <v>6228</v>
      </c>
      <c r="E22" s="14">
        <v>43525</v>
      </c>
      <c r="F22" s="35">
        <v>7606</v>
      </c>
      <c r="G22" s="35">
        <v>7573</v>
      </c>
      <c r="H22" s="35">
        <v>7440</v>
      </c>
      <c r="I22" s="35">
        <v>7310</v>
      </c>
      <c r="J22" s="35">
        <v>7176</v>
      </c>
      <c r="K22" s="35">
        <v>7052</v>
      </c>
    </row>
    <row r="23" spans="1:11" hidden="1">
      <c r="A23" s="31"/>
      <c r="B23" s="41" t="s">
        <v>548</v>
      </c>
      <c r="C23" s="32"/>
      <c r="D23" s="35">
        <v>409</v>
      </c>
      <c r="E23" s="14">
        <v>43525</v>
      </c>
      <c r="F23" s="35">
        <v>513</v>
      </c>
      <c r="G23" s="35">
        <v>511</v>
      </c>
      <c r="H23" s="35">
        <v>502</v>
      </c>
      <c r="I23" s="35">
        <v>493</v>
      </c>
      <c r="J23" s="35">
        <v>484</v>
      </c>
      <c r="K23" s="35">
        <v>476</v>
      </c>
    </row>
    <row r="24" spans="1:11" ht="29.25" customHeight="1">
      <c r="A24" s="31"/>
      <c r="B24" s="41" t="s">
        <v>549</v>
      </c>
      <c r="C24" s="32"/>
      <c r="D24" s="35">
        <v>315</v>
      </c>
      <c r="E24" s="14">
        <v>43525</v>
      </c>
      <c r="F24" s="35">
        <v>343</v>
      </c>
      <c r="G24" s="35">
        <v>341</v>
      </c>
      <c r="H24" s="35">
        <v>335</v>
      </c>
      <c r="I24" s="35">
        <v>329</v>
      </c>
      <c r="J24" s="35">
        <v>323</v>
      </c>
      <c r="K24" s="35">
        <v>318</v>
      </c>
    </row>
    <row r="25" spans="1:11" hidden="1">
      <c r="A25" s="31"/>
      <c r="B25" s="41" t="s">
        <v>550</v>
      </c>
      <c r="C25" s="32"/>
      <c r="D25" s="35">
        <v>444</v>
      </c>
      <c r="E25" s="14">
        <v>43525</v>
      </c>
      <c r="F25" s="35">
        <v>516</v>
      </c>
      <c r="G25" s="35">
        <v>514</v>
      </c>
      <c r="H25" s="35">
        <v>505</v>
      </c>
      <c r="I25" s="35">
        <v>496</v>
      </c>
      <c r="J25" s="35">
        <v>487</v>
      </c>
      <c r="K25" s="35">
        <v>478</v>
      </c>
    </row>
    <row r="26" spans="1:11" hidden="1">
      <c r="A26" s="31"/>
      <c r="B26" s="41" t="s">
        <v>551</v>
      </c>
      <c r="C26" s="32"/>
      <c r="D26" s="35">
        <v>1590</v>
      </c>
      <c r="E26" s="14">
        <v>43525</v>
      </c>
      <c r="F26" s="35">
        <v>1804</v>
      </c>
      <c r="G26" s="35">
        <v>1796</v>
      </c>
      <c r="H26" s="35">
        <v>1765</v>
      </c>
      <c r="I26" s="35">
        <v>1734</v>
      </c>
      <c r="J26" s="35">
        <v>1702</v>
      </c>
      <c r="K26" s="35">
        <v>1672</v>
      </c>
    </row>
    <row r="27" spans="1:11" hidden="1">
      <c r="A27" s="31"/>
      <c r="B27" s="41" t="s">
        <v>552</v>
      </c>
      <c r="C27" s="32"/>
      <c r="D27" s="35">
        <v>484</v>
      </c>
      <c r="E27" s="14">
        <v>43525</v>
      </c>
      <c r="F27" s="35">
        <v>538</v>
      </c>
      <c r="G27" s="35">
        <v>536</v>
      </c>
      <c r="H27" s="35">
        <v>527</v>
      </c>
      <c r="I27" s="35">
        <v>518</v>
      </c>
      <c r="J27" s="35">
        <v>508</v>
      </c>
      <c r="K27" s="35">
        <v>499</v>
      </c>
    </row>
    <row r="28" spans="1:11" hidden="1">
      <c r="A28" s="31"/>
      <c r="B28" s="41" t="s">
        <v>553</v>
      </c>
      <c r="C28" s="32"/>
      <c r="D28" s="35">
        <v>422</v>
      </c>
      <c r="E28" s="14">
        <v>43525</v>
      </c>
      <c r="F28" s="35">
        <v>489</v>
      </c>
      <c r="G28" s="35">
        <v>487</v>
      </c>
      <c r="H28" s="35">
        <v>478</v>
      </c>
      <c r="I28" s="35">
        <v>470</v>
      </c>
      <c r="J28" s="35">
        <v>461</v>
      </c>
      <c r="K28" s="35">
        <v>453</v>
      </c>
    </row>
    <row r="29" spans="1:11" hidden="1">
      <c r="A29" s="31"/>
      <c r="B29" s="41" t="s">
        <v>554</v>
      </c>
      <c r="C29" s="32"/>
      <c r="D29" s="35">
        <v>2341</v>
      </c>
      <c r="E29" s="14">
        <v>43525</v>
      </c>
      <c r="F29" s="35">
        <v>2377</v>
      </c>
      <c r="G29" s="35">
        <v>2367</v>
      </c>
      <c r="H29" s="35">
        <v>2325</v>
      </c>
      <c r="I29" s="35">
        <v>2285</v>
      </c>
      <c r="J29" s="35">
        <v>2243</v>
      </c>
      <c r="K29" s="35">
        <v>2203</v>
      </c>
    </row>
    <row r="30" spans="1:11" hidden="1">
      <c r="A30" s="31"/>
      <c r="B30" s="41" t="s">
        <v>555</v>
      </c>
      <c r="C30" s="32"/>
      <c r="D30" s="35">
        <v>307</v>
      </c>
      <c r="E30" s="14">
        <v>43525</v>
      </c>
      <c r="F30" s="35">
        <v>378</v>
      </c>
      <c r="G30" s="35">
        <v>377</v>
      </c>
      <c r="H30" s="35">
        <v>370</v>
      </c>
      <c r="I30" s="35">
        <v>364</v>
      </c>
      <c r="J30" s="35">
        <v>357</v>
      </c>
      <c r="K30" s="35">
        <v>351</v>
      </c>
    </row>
    <row r="31" spans="1:11" hidden="1">
      <c r="A31" s="31"/>
      <c r="B31" s="41" t="s">
        <v>556</v>
      </c>
      <c r="C31" s="32"/>
      <c r="D31" s="35">
        <v>148</v>
      </c>
      <c r="E31" s="14">
        <v>43525</v>
      </c>
      <c r="F31" s="35">
        <v>159</v>
      </c>
      <c r="G31" s="35">
        <v>158</v>
      </c>
      <c r="H31" s="35">
        <v>156</v>
      </c>
      <c r="I31" s="35">
        <v>153</v>
      </c>
      <c r="J31" s="35">
        <v>150</v>
      </c>
      <c r="K31" s="35">
        <v>147</v>
      </c>
    </row>
    <row r="32" spans="1:11" hidden="1">
      <c r="A32" s="31"/>
      <c r="B32" s="41" t="s">
        <v>557</v>
      </c>
      <c r="C32" s="32"/>
      <c r="D32" s="35">
        <v>100</v>
      </c>
      <c r="E32" s="14">
        <v>43525</v>
      </c>
      <c r="F32" s="35">
        <v>115</v>
      </c>
      <c r="G32" s="35">
        <v>115</v>
      </c>
      <c r="H32" s="35">
        <v>113</v>
      </c>
      <c r="I32" s="35">
        <v>111</v>
      </c>
      <c r="J32" s="35">
        <v>109</v>
      </c>
      <c r="K32" s="35">
        <v>107</v>
      </c>
    </row>
    <row r="33" spans="1:11" hidden="1">
      <c r="A33" s="31"/>
      <c r="B33" s="41" t="s">
        <v>558</v>
      </c>
      <c r="C33" s="32"/>
      <c r="D33" s="35">
        <v>251</v>
      </c>
      <c r="E33" s="14">
        <v>43525</v>
      </c>
      <c r="F33" s="35">
        <v>288</v>
      </c>
      <c r="G33" s="35">
        <v>286</v>
      </c>
      <c r="H33" s="35">
        <v>281</v>
      </c>
      <c r="I33" s="35">
        <v>277</v>
      </c>
      <c r="J33" s="35">
        <v>271</v>
      </c>
      <c r="K33" s="35">
        <v>267</v>
      </c>
    </row>
    <row r="34" spans="1:11" hidden="1">
      <c r="A34" s="31"/>
      <c r="B34" s="41" t="s">
        <v>559</v>
      </c>
      <c r="C34" s="32"/>
      <c r="D34" s="35">
        <v>216</v>
      </c>
      <c r="E34" s="14">
        <v>43525</v>
      </c>
      <c r="F34" s="35">
        <v>225</v>
      </c>
      <c r="G34" s="35">
        <v>224</v>
      </c>
      <c r="H34" s="35">
        <v>220</v>
      </c>
      <c r="I34" s="35">
        <v>216</v>
      </c>
      <c r="J34" s="35">
        <v>212</v>
      </c>
      <c r="K34" s="35">
        <v>208</v>
      </c>
    </row>
    <row r="35" spans="1:11" hidden="1">
      <c r="A35" s="31"/>
      <c r="B35" s="41" t="s">
        <v>560</v>
      </c>
      <c r="C35" s="32"/>
      <c r="D35" s="35">
        <v>173</v>
      </c>
      <c r="E35" s="14">
        <v>43525</v>
      </c>
      <c r="F35" s="35">
        <v>200</v>
      </c>
      <c r="G35" s="35">
        <v>199</v>
      </c>
      <c r="H35" s="35">
        <v>196</v>
      </c>
      <c r="I35" s="35">
        <v>192</v>
      </c>
      <c r="J35" s="35">
        <v>189</v>
      </c>
      <c r="K35" s="35">
        <v>185</v>
      </c>
    </row>
    <row r="36" spans="1:11" hidden="1">
      <c r="A36" s="31"/>
      <c r="B36" s="41" t="s">
        <v>561</v>
      </c>
      <c r="C36" s="32"/>
      <c r="D36" s="35">
        <v>111</v>
      </c>
      <c r="E36" s="14">
        <v>43525</v>
      </c>
      <c r="F36" s="35">
        <v>156</v>
      </c>
      <c r="G36" s="35">
        <v>155</v>
      </c>
      <c r="H36" s="35">
        <v>152</v>
      </c>
      <c r="I36" s="35">
        <v>150</v>
      </c>
      <c r="J36" s="35">
        <v>147</v>
      </c>
      <c r="K36" s="35">
        <v>144</v>
      </c>
    </row>
    <row r="37" spans="1:11" hidden="1">
      <c r="A37" s="31"/>
      <c r="B37" s="41" t="s">
        <v>562</v>
      </c>
      <c r="C37" s="32"/>
      <c r="D37" s="35">
        <v>377</v>
      </c>
      <c r="E37" s="14">
        <v>43525</v>
      </c>
      <c r="F37" s="35">
        <v>354</v>
      </c>
      <c r="G37" s="35">
        <v>353</v>
      </c>
      <c r="H37" s="35">
        <v>346</v>
      </c>
      <c r="I37" s="35">
        <v>340</v>
      </c>
      <c r="J37" s="35">
        <v>334</v>
      </c>
      <c r="K37" s="35">
        <v>328</v>
      </c>
    </row>
    <row r="38" spans="1:11" hidden="1">
      <c r="A38" s="31"/>
      <c r="B38" s="41" t="s">
        <v>563</v>
      </c>
      <c r="C38" s="32"/>
      <c r="D38" s="35">
        <v>419</v>
      </c>
      <c r="E38" s="14">
        <v>43525</v>
      </c>
      <c r="F38" s="35">
        <v>465</v>
      </c>
      <c r="G38" s="35">
        <v>463</v>
      </c>
      <c r="H38" s="35">
        <v>455</v>
      </c>
      <c r="I38" s="35">
        <v>447</v>
      </c>
      <c r="J38" s="35">
        <v>439</v>
      </c>
      <c r="K38" s="35">
        <v>431</v>
      </c>
    </row>
    <row r="39" spans="1:11" hidden="1">
      <c r="A39" s="31"/>
      <c r="B39" s="41" t="s">
        <v>564</v>
      </c>
      <c r="C39" s="32"/>
      <c r="D39" s="35">
        <v>298</v>
      </c>
      <c r="E39" s="14">
        <v>43525</v>
      </c>
      <c r="F39" s="35">
        <v>328</v>
      </c>
      <c r="G39" s="35">
        <v>327</v>
      </c>
      <c r="H39" s="35">
        <v>321</v>
      </c>
      <c r="I39" s="35">
        <v>316</v>
      </c>
      <c r="J39" s="35">
        <v>310</v>
      </c>
      <c r="K39" s="35">
        <v>304</v>
      </c>
    </row>
    <row r="40" spans="1:11" hidden="1">
      <c r="A40" s="31"/>
      <c r="B40" s="41" t="s">
        <v>565</v>
      </c>
      <c r="C40" s="32"/>
      <c r="D40" s="35">
        <v>73</v>
      </c>
      <c r="E40" s="14">
        <v>43525</v>
      </c>
      <c r="F40" s="35">
        <v>111</v>
      </c>
      <c r="G40" s="35">
        <v>111</v>
      </c>
      <c r="H40" s="35">
        <v>109</v>
      </c>
      <c r="I40" s="35">
        <v>107</v>
      </c>
      <c r="J40" s="35">
        <v>105</v>
      </c>
      <c r="K40" s="35">
        <v>103</v>
      </c>
    </row>
    <row r="41" spans="1:11" hidden="1">
      <c r="A41" s="31"/>
      <c r="B41" s="41" t="s">
        <v>566</v>
      </c>
      <c r="C41" s="32"/>
      <c r="D41" s="35">
        <v>279</v>
      </c>
      <c r="E41" s="14">
        <v>43525</v>
      </c>
      <c r="F41" s="35">
        <v>353</v>
      </c>
      <c r="G41" s="35">
        <v>351</v>
      </c>
      <c r="H41" s="35">
        <v>345</v>
      </c>
      <c r="I41" s="35">
        <v>339</v>
      </c>
      <c r="J41" s="35">
        <v>333</v>
      </c>
      <c r="K41" s="35">
        <v>327</v>
      </c>
    </row>
    <row r="42" spans="1:11" hidden="1">
      <c r="A42" s="31"/>
      <c r="B42" s="41" t="s">
        <v>567</v>
      </c>
      <c r="C42" s="32"/>
      <c r="D42" s="35">
        <v>250</v>
      </c>
      <c r="E42" s="14">
        <v>43525</v>
      </c>
      <c r="F42" s="35">
        <v>270</v>
      </c>
      <c r="G42" s="35">
        <v>268</v>
      </c>
      <c r="H42" s="35">
        <v>264</v>
      </c>
      <c r="I42" s="35">
        <v>259</v>
      </c>
      <c r="J42" s="35">
        <v>254</v>
      </c>
      <c r="K42" s="35">
        <v>250</v>
      </c>
    </row>
    <row r="43" spans="1:11" hidden="1">
      <c r="A43" s="31"/>
      <c r="B43" s="41" t="s">
        <v>568</v>
      </c>
      <c r="C43" s="32"/>
      <c r="D43" s="35">
        <v>238</v>
      </c>
      <c r="E43" s="14">
        <v>43525</v>
      </c>
      <c r="F43" s="35">
        <v>338</v>
      </c>
      <c r="G43" s="35">
        <v>336</v>
      </c>
      <c r="H43" s="35">
        <v>330</v>
      </c>
      <c r="I43" s="35">
        <v>325</v>
      </c>
      <c r="J43" s="35">
        <v>318</v>
      </c>
      <c r="K43" s="35">
        <v>313</v>
      </c>
    </row>
    <row r="44" spans="1:11" hidden="1">
      <c r="A44" s="31"/>
      <c r="B44" s="41" t="s">
        <v>569</v>
      </c>
      <c r="C44" s="32"/>
      <c r="D44" s="35">
        <v>300</v>
      </c>
      <c r="E44" s="14">
        <v>43525</v>
      </c>
      <c r="F44" s="35">
        <v>334</v>
      </c>
      <c r="G44" s="35">
        <v>332</v>
      </c>
      <c r="H44" s="35">
        <v>327</v>
      </c>
      <c r="I44" s="35">
        <v>321</v>
      </c>
      <c r="J44" s="35">
        <v>315</v>
      </c>
      <c r="K44" s="35">
        <v>309</v>
      </c>
    </row>
    <row r="45" spans="1:11" hidden="1">
      <c r="A45" s="31"/>
      <c r="B45" s="41" t="s">
        <v>570</v>
      </c>
      <c r="C45" s="32"/>
      <c r="D45" s="35">
        <v>106</v>
      </c>
      <c r="E45" s="14">
        <v>43525</v>
      </c>
      <c r="F45" s="35">
        <v>134</v>
      </c>
      <c r="G45" s="35">
        <v>133</v>
      </c>
      <c r="H45" s="35">
        <v>131</v>
      </c>
      <c r="I45" s="35">
        <v>129</v>
      </c>
      <c r="J45" s="35">
        <v>126</v>
      </c>
      <c r="K45" s="35">
        <v>124</v>
      </c>
    </row>
    <row r="46" spans="1:11" hidden="1">
      <c r="A46" s="31"/>
      <c r="B46" s="41" t="s">
        <v>571</v>
      </c>
      <c r="C46" s="32"/>
      <c r="D46" s="35">
        <v>235</v>
      </c>
      <c r="E46" s="14">
        <v>43525</v>
      </c>
      <c r="F46" s="35">
        <v>265</v>
      </c>
      <c r="G46" s="35">
        <v>264</v>
      </c>
      <c r="H46" s="35">
        <v>259</v>
      </c>
      <c r="I46" s="35">
        <v>254</v>
      </c>
      <c r="J46" s="35">
        <v>250</v>
      </c>
      <c r="K46" s="35">
        <v>245</v>
      </c>
    </row>
    <row r="47" spans="1:11" hidden="1">
      <c r="A47" s="31"/>
      <c r="B47" s="41" t="s">
        <v>572</v>
      </c>
      <c r="C47" s="32"/>
      <c r="D47" s="35">
        <v>332</v>
      </c>
      <c r="E47" s="14">
        <v>43525</v>
      </c>
      <c r="F47" s="35">
        <v>372</v>
      </c>
      <c r="G47" s="35">
        <v>371</v>
      </c>
      <c r="H47" s="35">
        <v>364</v>
      </c>
      <c r="I47" s="35">
        <v>358</v>
      </c>
      <c r="J47" s="35">
        <v>351</v>
      </c>
      <c r="K47" s="35">
        <v>345</v>
      </c>
    </row>
    <row r="48" spans="1:11" hidden="1">
      <c r="A48" s="31"/>
      <c r="B48" s="77" t="s">
        <v>573</v>
      </c>
      <c r="C48" s="32"/>
      <c r="D48" s="35">
        <v>317</v>
      </c>
      <c r="E48" s="14">
        <v>43525</v>
      </c>
      <c r="F48" s="35">
        <v>328</v>
      </c>
      <c r="G48" s="35">
        <v>326</v>
      </c>
      <c r="H48" s="35">
        <v>321</v>
      </c>
      <c r="I48" s="35">
        <v>315</v>
      </c>
      <c r="J48" s="35">
        <v>309</v>
      </c>
      <c r="K48" s="35">
        <v>304</v>
      </c>
    </row>
    <row r="49" spans="1:11" hidden="1">
      <c r="A49" s="31"/>
      <c r="B49" s="77" t="s">
        <v>574</v>
      </c>
      <c r="C49" s="32"/>
      <c r="D49" s="35">
        <v>400</v>
      </c>
      <c r="E49" s="14">
        <v>43525</v>
      </c>
      <c r="F49" s="35">
        <v>395</v>
      </c>
      <c r="G49" s="35">
        <v>393</v>
      </c>
      <c r="H49" s="35">
        <v>386</v>
      </c>
      <c r="I49" s="35">
        <v>380</v>
      </c>
      <c r="J49" s="35">
        <v>373</v>
      </c>
      <c r="K49" s="35">
        <v>366</v>
      </c>
    </row>
    <row r="50" spans="1:11" hidden="1">
      <c r="A50" s="31"/>
      <c r="B50" s="77" t="s">
        <v>575</v>
      </c>
      <c r="C50" s="32"/>
      <c r="D50" s="35">
        <v>251</v>
      </c>
      <c r="E50" s="14">
        <v>43525</v>
      </c>
      <c r="F50" s="35">
        <v>270</v>
      </c>
      <c r="G50" s="35">
        <v>269</v>
      </c>
      <c r="H50" s="35">
        <v>265</v>
      </c>
      <c r="I50" s="35">
        <v>260</v>
      </c>
      <c r="J50" s="35">
        <v>255</v>
      </c>
      <c r="K50" s="35">
        <v>251</v>
      </c>
    </row>
    <row r="51" spans="1:11" hidden="1">
      <c r="A51" s="31"/>
      <c r="B51" s="77" t="s">
        <v>576</v>
      </c>
      <c r="C51" s="32"/>
      <c r="D51" s="35">
        <v>223</v>
      </c>
      <c r="E51" s="14">
        <v>43525</v>
      </c>
      <c r="F51" s="35">
        <v>290</v>
      </c>
      <c r="G51" s="35">
        <v>289</v>
      </c>
      <c r="H51" s="35">
        <v>284</v>
      </c>
      <c r="I51" s="35">
        <v>279</v>
      </c>
      <c r="J51" s="35">
        <v>274</v>
      </c>
      <c r="K51" s="35">
        <v>269</v>
      </c>
    </row>
    <row r="52" spans="1:11" hidden="1">
      <c r="A52" s="31"/>
      <c r="B52" s="77" t="s">
        <v>577</v>
      </c>
      <c r="C52" s="32"/>
      <c r="D52" s="35">
        <v>156</v>
      </c>
      <c r="E52" s="14">
        <v>43525</v>
      </c>
      <c r="F52" s="35">
        <v>168</v>
      </c>
      <c r="G52" s="35">
        <v>167</v>
      </c>
      <c r="H52" s="35">
        <v>164</v>
      </c>
      <c r="I52" s="35">
        <v>161</v>
      </c>
      <c r="J52" s="35">
        <v>158</v>
      </c>
      <c r="K52" s="35">
        <v>155</v>
      </c>
    </row>
    <row r="53" spans="1:11" ht="32.25" customHeight="1">
      <c r="A53" s="153" t="s">
        <v>518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5"/>
    </row>
    <row r="54" spans="1:11" ht="51" customHeight="1">
      <c r="A54" s="1" t="s">
        <v>177</v>
      </c>
      <c r="B54" s="2" t="s">
        <v>519</v>
      </c>
      <c r="C54" s="10"/>
      <c r="D54" s="13">
        <v>61.6</v>
      </c>
      <c r="E54" s="14" t="s">
        <v>345</v>
      </c>
      <c r="F54" s="13">
        <v>63.5</v>
      </c>
      <c r="G54" s="13">
        <v>63.9</v>
      </c>
      <c r="H54" s="13">
        <v>64.3</v>
      </c>
      <c r="I54" s="13">
        <v>64.7</v>
      </c>
      <c r="J54" s="13">
        <v>65.099999999999994</v>
      </c>
      <c r="K54" s="13">
        <v>65.5</v>
      </c>
    </row>
    <row r="55" spans="1:11" ht="102" customHeight="1">
      <c r="A55" s="1" t="s">
        <v>173</v>
      </c>
      <c r="B55" s="2" t="s">
        <v>237</v>
      </c>
      <c r="C55" s="10"/>
      <c r="D55" s="13">
        <v>312</v>
      </c>
      <c r="E55" s="14" t="s">
        <v>354</v>
      </c>
      <c r="F55" s="13">
        <v>0</v>
      </c>
      <c r="G55" s="13">
        <v>433</v>
      </c>
      <c r="H55" s="13">
        <v>433</v>
      </c>
      <c r="I55" s="13">
        <v>541</v>
      </c>
      <c r="J55" s="13">
        <v>541</v>
      </c>
      <c r="K55" s="13">
        <v>541</v>
      </c>
    </row>
    <row r="56" spans="1:11" ht="150">
      <c r="A56" s="1" t="s">
        <v>168</v>
      </c>
      <c r="B56" s="134" t="s">
        <v>960</v>
      </c>
      <c r="C56" s="135"/>
      <c r="D56" s="123">
        <v>33</v>
      </c>
      <c r="E56" s="136">
        <v>43100</v>
      </c>
      <c r="F56" s="123">
        <v>33</v>
      </c>
      <c r="G56" s="123">
        <v>33</v>
      </c>
      <c r="H56" s="123">
        <v>33</v>
      </c>
      <c r="I56" s="123">
        <v>33</v>
      </c>
      <c r="J56" s="123">
        <v>33</v>
      </c>
      <c r="K56" s="123">
        <v>33</v>
      </c>
    </row>
    <row r="57" spans="1:11" ht="117" customHeight="1">
      <c r="A57" s="1" t="s">
        <v>169</v>
      </c>
      <c r="B57" s="134" t="s">
        <v>961</v>
      </c>
      <c r="C57" s="135"/>
      <c r="D57" s="123">
        <v>0</v>
      </c>
      <c r="E57" s="136">
        <v>43100</v>
      </c>
      <c r="F57" s="123">
        <v>0</v>
      </c>
      <c r="G57" s="123">
        <v>0</v>
      </c>
      <c r="H57" s="123">
        <v>0</v>
      </c>
      <c r="I57" s="123">
        <v>0</v>
      </c>
      <c r="J57" s="123">
        <v>0</v>
      </c>
      <c r="K57" s="123">
        <v>0</v>
      </c>
    </row>
    <row r="58" spans="1:11" ht="48.75" customHeight="1">
      <c r="A58" s="1" t="s">
        <v>170</v>
      </c>
      <c r="B58" s="134" t="s">
        <v>246</v>
      </c>
      <c r="C58" s="135"/>
      <c r="D58" s="123" t="s">
        <v>962</v>
      </c>
      <c r="E58" s="136">
        <v>43101</v>
      </c>
      <c r="F58" s="123">
        <v>95</v>
      </c>
      <c r="G58" s="123">
        <v>97</v>
      </c>
      <c r="H58" s="123">
        <v>100</v>
      </c>
      <c r="I58" s="123">
        <v>100</v>
      </c>
      <c r="J58" s="123">
        <v>100</v>
      </c>
      <c r="K58" s="123">
        <v>100</v>
      </c>
    </row>
    <row r="59" spans="1:11" ht="33" customHeight="1">
      <c r="A59" s="153" t="s">
        <v>525</v>
      </c>
      <c r="B59" s="154"/>
      <c r="C59" s="154"/>
      <c r="D59" s="154"/>
      <c r="E59" s="154"/>
      <c r="F59" s="154"/>
      <c r="G59" s="154"/>
      <c r="H59" s="154"/>
      <c r="I59" s="154"/>
      <c r="J59" s="154"/>
      <c r="K59" s="155"/>
    </row>
    <row r="60" spans="1:11" ht="75">
      <c r="A60" s="1" t="s">
        <v>177</v>
      </c>
      <c r="B60" s="2" t="s">
        <v>526</v>
      </c>
      <c r="C60" s="10"/>
      <c r="D60" s="13">
        <v>0</v>
      </c>
      <c r="E60" s="14" t="s">
        <v>345</v>
      </c>
      <c r="F60" s="13" t="s">
        <v>527</v>
      </c>
      <c r="G60" s="13" t="s">
        <v>528</v>
      </c>
      <c r="H60" s="13" t="s">
        <v>529</v>
      </c>
      <c r="I60" s="13" t="s">
        <v>530</v>
      </c>
      <c r="J60" s="13" t="s">
        <v>530</v>
      </c>
      <c r="K60" s="13" t="s">
        <v>530</v>
      </c>
    </row>
    <row r="61" spans="1:11" ht="56.25">
      <c r="A61" s="1" t="s">
        <v>173</v>
      </c>
      <c r="B61" s="2" t="s">
        <v>247</v>
      </c>
      <c r="C61" s="10"/>
      <c r="D61" s="13">
        <v>8.4499999999999993</v>
      </c>
      <c r="E61" s="14" t="s">
        <v>345</v>
      </c>
      <c r="F61" s="13">
        <v>15.1</v>
      </c>
      <c r="G61" s="13">
        <v>20.100000000000001</v>
      </c>
      <c r="H61" s="13">
        <v>26.1</v>
      </c>
      <c r="I61" s="13">
        <v>55.7</v>
      </c>
      <c r="J61" s="13">
        <v>65.3</v>
      </c>
      <c r="K61" s="13">
        <v>70</v>
      </c>
    </row>
    <row r="62" spans="1:11" ht="75">
      <c r="A62" s="1" t="s">
        <v>168</v>
      </c>
      <c r="B62" s="2" t="s">
        <v>531</v>
      </c>
      <c r="C62" s="10"/>
      <c r="D62" s="13">
        <v>43.98</v>
      </c>
      <c r="E62" s="14" t="s">
        <v>345</v>
      </c>
      <c r="F62" s="13">
        <v>51</v>
      </c>
      <c r="G62" s="13">
        <v>54.9</v>
      </c>
      <c r="H62" s="13">
        <v>59.2</v>
      </c>
      <c r="I62" s="13">
        <v>68.900000000000006</v>
      </c>
      <c r="J62" s="13">
        <v>80</v>
      </c>
      <c r="K62" s="13">
        <v>90</v>
      </c>
    </row>
    <row r="63" spans="1:11" ht="75">
      <c r="A63" s="1" t="s">
        <v>169</v>
      </c>
      <c r="B63" s="2" t="s">
        <v>248</v>
      </c>
      <c r="C63" s="10"/>
      <c r="D63" s="13">
        <v>0</v>
      </c>
      <c r="E63" s="14" t="s">
        <v>345</v>
      </c>
      <c r="F63" s="13">
        <v>706</v>
      </c>
      <c r="G63" s="13">
        <v>1412</v>
      </c>
      <c r="H63" s="13">
        <v>2118</v>
      </c>
      <c r="I63" s="13">
        <v>2824</v>
      </c>
      <c r="J63" s="13">
        <v>3530</v>
      </c>
      <c r="K63" s="13">
        <v>4236</v>
      </c>
    </row>
    <row r="64" spans="1:11" ht="19.5">
      <c r="A64" s="153" t="s">
        <v>532</v>
      </c>
      <c r="B64" s="154"/>
      <c r="C64" s="154"/>
      <c r="D64" s="154"/>
      <c r="E64" s="154"/>
      <c r="F64" s="154"/>
      <c r="G64" s="154"/>
      <c r="H64" s="154"/>
      <c r="I64" s="154"/>
      <c r="J64" s="154"/>
      <c r="K64" s="155"/>
    </row>
    <row r="65" spans="1:11" ht="56.25">
      <c r="A65" s="1" t="s">
        <v>177</v>
      </c>
      <c r="B65" s="2" t="s">
        <v>533</v>
      </c>
      <c r="C65" s="10"/>
      <c r="D65" s="13">
        <v>8.5</v>
      </c>
      <c r="E65" s="14" t="s">
        <v>536</v>
      </c>
      <c r="F65" s="13">
        <v>8.1999999999999993</v>
      </c>
      <c r="G65" s="13">
        <v>8.1</v>
      </c>
      <c r="H65" s="13">
        <v>8</v>
      </c>
      <c r="I65" s="13">
        <v>7.9</v>
      </c>
      <c r="J65" s="13">
        <v>7.8</v>
      </c>
      <c r="K65" s="13">
        <v>7.7</v>
      </c>
    </row>
    <row r="66" spans="1:11" ht="37.5">
      <c r="A66" s="1" t="s">
        <v>173</v>
      </c>
      <c r="B66" s="2" t="s">
        <v>534</v>
      </c>
      <c r="C66" s="10"/>
      <c r="D66" s="13">
        <v>842.5</v>
      </c>
      <c r="E66" s="14" t="s">
        <v>345</v>
      </c>
      <c r="F66" s="13">
        <v>781</v>
      </c>
      <c r="G66" s="13">
        <v>742.1</v>
      </c>
      <c r="H66" s="13">
        <v>703.1</v>
      </c>
      <c r="I66" s="13">
        <v>669.9</v>
      </c>
      <c r="J66" s="13">
        <v>641.29999999999995</v>
      </c>
      <c r="K66" s="13">
        <v>608.4</v>
      </c>
    </row>
    <row r="67" spans="1:11" ht="37.5">
      <c r="A67" s="1" t="s">
        <v>168</v>
      </c>
      <c r="B67" s="2" t="s">
        <v>535</v>
      </c>
      <c r="C67" s="10"/>
      <c r="D67" s="13">
        <v>278.7</v>
      </c>
      <c r="E67" s="14" t="s">
        <v>345</v>
      </c>
      <c r="F67" s="13">
        <v>272.8</v>
      </c>
      <c r="G67" s="13">
        <v>268.89999999999998</v>
      </c>
      <c r="H67" s="13">
        <v>264.89999999999998</v>
      </c>
      <c r="I67" s="13">
        <v>260.89999999999998</v>
      </c>
      <c r="J67" s="13">
        <v>255.5</v>
      </c>
      <c r="K67" s="13">
        <v>250.2</v>
      </c>
    </row>
    <row r="68" spans="1:11" ht="53.25" customHeight="1">
      <c r="A68" s="153" t="s">
        <v>537</v>
      </c>
      <c r="B68" s="154"/>
      <c r="C68" s="154"/>
      <c r="D68" s="154"/>
      <c r="E68" s="154"/>
      <c r="F68" s="154"/>
      <c r="G68" s="154"/>
      <c r="H68" s="154"/>
      <c r="I68" s="154"/>
      <c r="J68" s="154"/>
      <c r="K68" s="155"/>
    </row>
    <row r="69" spans="1:11" s="80" customFormat="1" ht="56.25">
      <c r="A69" s="63" t="s">
        <v>24</v>
      </c>
      <c r="B69" s="47" t="s">
        <v>538</v>
      </c>
      <c r="C69" s="10"/>
      <c r="D69" s="79">
        <v>67.66</v>
      </c>
      <c r="E69" s="79" t="s">
        <v>345</v>
      </c>
      <c r="F69" s="79">
        <v>74.900000000000006</v>
      </c>
      <c r="G69" s="79">
        <v>78.8</v>
      </c>
      <c r="H69" s="79">
        <v>80.5</v>
      </c>
      <c r="I69" s="79">
        <v>81</v>
      </c>
      <c r="J69" s="79">
        <v>83.9</v>
      </c>
      <c r="K69" s="79">
        <v>86</v>
      </c>
    </row>
    <row r="70" spans="1:11">
      <c r="A70" s="1" t="s">
        <v>25</v>
      </c>
      <c r="B70" s="77" t="s">
        <v>544</v>
      </c>
      <c r="C70" s="10"/>
      <c r="D70" s="75">
        <v>64.433576740135322</v>
      </c>
      <c r="E70" s="29" t="s">
        <v>345</v>
      </c>
      <c r="F70" s="75">
        <v>66</v>
      </c>
      <c r="G70" s="75">
        <v>68</v>
      </c>
      <c r="H70" s="75">
        <v>70</v>
      </c>
      <c r="I70" s="75">
        <v>75</v>
      </c>
      <c r="J70" s="75">
        <v>80</v>
      </c>
      <c r="K70" s="75">
        <v>86</v>
      </c>
    </row>
    <row r="71" spans="1:11">
      <c r="A71" s="1" t="s">
        <v>26</v>
      </c>
      <c r="B71" s="77" t="s">
        <v>545</v>
      </c>
      <c r="C71" s="10"/>
      <c r="D71" s="76">
        <v>71.100878314999576</v>
      </c>
      <c r="E71" s="29" t="s">
        <v>345</v>
      </c>
      <c r="F71" s="76">
        <v>74.900000000000006</v>
      </c>
      <c r="G71" s="76">
        <v>78.8</v>
      </c>
      <c r="H71" s="76">
        <v>80.5</v>
      </c>
      <c r="I71" s="76">
        <v>81</v>
      </c>
      <c r="J71" s="76">
        <v>83.9</v>
      </c>
      <c r="K71" s="76">
        <v>86</v>
      </c>
    </row>
    <row r="72" spans="1:11">
      <c r="A72" s="1" t="s">
        <v>27</v>
      </c>
      <c r="B72" s="78" t="s">
        <v>546</v>
      </c>
      <c r="C72" s="10"/>
      <c r="D72" s="76">
        <v>62.588841506751955</v>
      </c>
      <c r="E72" s="29" t="s">
        <v>345</v>
      </c>
      <c r="F72" s="76">
        <v>74.900000000000006</v>
      </c>
      <c r="G72" s="76">
        <v>78.8</v>
      </c>
      <c r="H72" s="76">
        <v>80.5</v>
      </c>
      <c r="I72" s="76">
        <v>81</v>
      </c>
      <c r="J72" s="76">
        <v>83.9</v>
      </c>
      <c r="K72" s="76">
        <v>86</v>
      </c>
    </row>
    <row r="73" spans="1:11">
      <c r="A73" s="1" t="s">
        <v>28</v>
      </c>
      <c r="B73" s="77" t="s">
        <v>547</v>
      </c>
      <c r="C73" s="10"/>
      <c r="D73" s="76">
        <v>81.412381190723053</v>
      </c>
      <c r="E73" s="29" t="s">
        <v>345</v>
      </c>
      <c r="F73" s="76">
        <v>82.5</v>
      </c>
      <c r="G73" s="76">
        <v>83.6</v>
      </c>
      <c r="H73" s="76">
        <v>84.3</v>
      </c>
      <c r="I73" s="76">
        <v>85</v>
      </c>
      <c r="J73" s="76">
        <v>85.5</v>
      </c>
      <c r="K73" s="76">
        <v>86</v>
      </c>
    </row>
    <row r="74" spans="1:11">
      <c r="A74" s="1" t="s">
        <v>29</v>
      </c>
      <c r="B74" s="77" t="s">
        <v>548</v>
      </c>
      <c r="C74" s="10"/>
      <c r="D74" s="76">
        <v>68.413239018426339</v>
      </c>
      <c r="E74" s="29" t="s">
        <v>345</v>
      </c>
      <c r="F74" s="76">
        <v>74.900000000000006</v>
      </c>
      <c r="G74" s="76">
        <v>78.8</v>
      </c>
      <c r="H74" s="76">
        <v>80.5</v>
      </c>
      <c r="I74" s="76">
        <v>81</v>
      </c>
      <c r="J74" s="76">
        <v>83.9</v>
      </c>
      <c r="K74" s="76">
        <v>86</v>
      </c>
    </row>
    <row r="75" spans="1:11">
      <c r="A75" s="1" t="s">
        <v>30</v>
      </c>
      <c r="B75" s="77" t="s">
        <v>549</v>
      </c>
      <c r="C75" s="10"/>
      <c r="D75" s="76">
        <v>76.322705976459844</v>
      </c>
      <c r="E75" s="29" t="s">
        <v>345</v>
      </c>
      <c r="F75" s="76">
        <v>77</v>
      </c>
      <c r="G75" s="76">
        <v>78.8</v>
      </c>
      <c r="H75" s="76">
        <v>80.5</v>
      </c>
      <c r="I75" s="76">
        <v>81</v>
      </c>
      <c r="J75" s="76">
        <v>83.9</v>
      </c>
      <c r="K75" s="76">
        <v>86</v>
      </c>
    </row>
    <row r="76" spans="1:11">
      <c r="A76" s="1" t="s">
        <v>31</v>
      </c>
      <c r="B76" s="77" t="s">
        <v>550</v>
      </c>
      <c r="C76" s="10"/>
      <c r="D76" s="76">
        <v>64.518730298365227</v>
      </c>
      <c r="E76" s="29" t="s">
        <v>345</v>
      </c>
      <c r="F76" s="76">
        <v>74.900000000000006</v>
      </c>
      <c r="G76" s="76">
        <v>78.8</v>
      </c>
      <c r="H76" s="76">
        <v>80.5</v>
      </c>
      <c r="I76" s="76">
        <v>81</v>
      </c>
      <c r="J76" s="76">
        <v>83.9</v>
      </c>
      <c r="K76" s="76">
        <v>86</v>
      </c>
    </row>
    <row r="77" spans="1:11">
      <c r="A77" s="1" t="s">
        <v>32</v>
      </c>
      <c r="B77" s="77" t="s">
        <v>551</v>
      </c>
      <c r="C77" s="10"/>
      <c r="D77" s="76">
        <v>62.221264161337452</v>
      </c>
      <c r="E77" s="29" t="s">
        <v>345</v>
      </c>
      <c r="F77" s="76">
        <v>74.900000000000006</v>
      </c>
      <c r="G77" s="76">
        <v>78.8</v>
      </c>
      <c r="H77" s="76">
        <v>80.5</v>
      </c>
      <c r="I77" s="76">
        <v>81</v>
      </c>
      <c r="J77" s="76">
        <v>83.9</v>
      </c>
      <c r="K77" s="76">
        <v>86</v>
      </c>
    </row>
    <row r="78" spans="1:11">
      <c r="A78" s="1" t="s">
        <v>33</v>
      </c>
      <c r="B78" s="77" t="s">
        <v>552</v>
      </c>
      <c r="C78" s="10"/>
      <c r="D78" s="76">
        <v>24.676992822062711</v>
      </c>
      <c r="E78" s="29" t="s">
        <v>345</v>
      </c>
      <c r="F78" s="76">
        <v>30</v>
      </c>
      <c r="G78" s="76">
        <v>40</v>
      </c>
      <c r="H78" s="76">
        <v>50</v>
      </c>
      <c r="I78" s="76">
        <v>60</v>
      </c>
      <c r="J78" s="76">
        <v>70</v>
      </c>
      <c r="K78" s="76">
        <v>86</v>
      </c>
    </row>
    <row r="79" spans="1:11">
      <c r="A79" s="1" t="s">
        <v>34</v>
      </c>
      <c r="B79" s="77" t="s">
        <v>553</v>
      </c>
      <c r="C79" s="10"/>
      <c r="D79" s="76">
        <v>68.764320785597377</v>
      </c>
      <c r="E79" s="29" t="s">
        <v>345</v>
      </c>
      <c r="F79" s="76">
        <v>70</v>
      </c>
      <c r="G79" s="76">
        <v>72</v>
      </c>
      <c r="H79" s="76">
        <v>74</v>
      </c>
      <c r="I79" s="76">
        <v>78</v>
      </c>
      <c r="J79" s="76">
        <v>82</v>
      </c>
      <c r="K79" s="76">
        <v>86</v>
      </c>
    </row>
    <row r="80" spans="1:11">
      <c r="A80" s="1" t="s">
        <v>35</v>
      </c>
      <c r="B80" s="77" t="s">
        <v>554</v>
      </c>
      <c r="C80" s="10"/>
      <c r="D80" s="76">
        <v>72.523966093700139</v>
      </c>
      <c r="E80" s="29" t="s">
        <v>345</v>
      </c>
      <c r="F80" s="76">
        <v>74.900000000000006</v>
      </c>
      <c r="G80" s="76">
        <v>78.8</v>
      </c>
      <c r="H80" s="76">
        <v>80.5</v>
      </c>
      <c r="I80" s="76">
        <v>81</v>
      </c>
      <c r="J80" s="76">
        <v>83.9</v>
      </c>
      <c r="K80" s="76">
        <v>86</v>
      </c>
    </row>
    <row r="81" spans="1:11">
      <c r="A81" s="1" t="s">
        <v>36</v>
      </c>
      <c r="B81" s="78" t="s">
        <v>555</v>
      </c>
      <c r="C81" s="10"/>
      <c r="D81" s="76">
        <v>27.247660427807485</v>
      </c>
      <c r="E81" s="29" t="s">
        <v>345</v>
      </c>
      <c r="F81" s="76">
        <v>35</v>
      </c>
      <c r="G81" s="76">
        <v>42</v>
      </c>
      <c r="H81" s="76">
        <v>50</v>
      </c>
      <c r="I81" s="76">
        <v>60</v>
      </c>
      <c r="J81" s="76">
        <v>70</v>
      </c>
      <c r="K81" s="76">
        <v>86</v>
      </c>
    </row>
    <row r="82" spans="1:11">
      <c r="A82" s="1" t="s">
        <v>37</v>
      </c>
      <c r="B82" s="77" t="s">
        <v>556</v>
      </c>
      <c r="C82" s="10"/>
      <c r="D82" s="76">
        <v>79.224562976243845</v>
      </c>
      <c r="E82" s="29" t="s">
        <v>345</v>
      </c>
      <c r="F82" s="76">
        <v>79.5</v>
      </c>
      <c r="G82" s="76">
        <v>80</v>
      </c>
      <c r="H82" s="76">
        <v>80.5</v>
      </c>
      <c r="I82" s="76">
        <v>81</v>
      </c>
      <c r="J82" s="76">
        <v>81.5</v>
      </c>
      <c r="K82" s="76">
        <v>86</v>
      </c>
    </row>
    <row r="83" spans="1:11">
      <c r="A83" s="1" t="s">
        <v>38</v>
      </c>
      <c r="B83" s="77" t="s">
        <v>557</v>
      </c>
      <c r="C83" s="10"/>
      <c r="D83" s="76">
        <v>55.082070707070706</v>
      </c>
      <c r="E83" s="29" t="s">
        <v>345</v>
      </c>
      <c r="F83" s="76">
        <v>60</v>
      </c>
      <c r="G83" s="76">
        <v>70</v>
      </c>
      <c r="H83" s="76">
        <v>75</v>
      </c>
      <c r="I83" s="76">
        <v>81</v>
      </c>
      <c r="J83" s="76">
        <v>83.9</v>
      </c>
      <c r="K83" s="76">
        <v>86</v>
      </c>
    </row>
    <row r="84" spans="1:11">
      <c r="A84" s="1" t="s">
        <v>39</v>
      </c>
      <c r="B84" s="77" t="s">
        <v>558</v>
      </c>
      <c r="C84" s="10"/>
      <c r="D84" s="76">
        <v>62.707306140744059</v>
      </c>
      <c r="E84" s="29" t="s">
        <v>345</v>
      </c>
      <c r="F84" s="76">
        <v>63.1</v>
      </c>
      <c r="G84" s="76">
        <v>63.8</v>
      </c>
      <c r="H84" s="76">
        <v>68</v>
      </c>
      <c r="I84" s="76">
        <v>70</v>
      </c>
      <c r="J84" s="76">
        <v>76</v>
      </c>
      <c r="K84" s="76">
        <v>86</v>
      </c>
    </row>
    <row r="85" spans="1:11">
      <c r="A85" s="1" t="s">
        <v>40</v>
      </c>
      <c r="B85" s="77" t="s">
        <v>559</v>
      </c>
      <c r="C85" s="10"/>
      <c r="D85" s="76">
        <v>61.990873753591345</v>
      </c>
      <c r="E85" s="29" t="s">
        <v>345</v>
      </c>
      <c r="F85" s="76">
        <v>68</v>
      </c>
      <c r="G85" s="76">
        <v>78.8</v>
      </c>
      <c r="H85" s="76">
        <v>80.5</v>
      </c>
      <c r="I85" s="76">
        <v>81</v>
      </c>
      <c r="J85" s="76">
        <v>83.9</v>
      </c>
      <c r="K85" s="76">
        <v>86</v>
      </c>
    </row>
    <row r="86" spans="1:11">
      <c r="A86" s="1" t="s">
        <v>41</v>
      </c>
      <c r="B86" s="77" t="s">
        <v>560</v>
      </c>
      <c r="C86" s="10"/>
      <c r="D86" s="76">
        <v>68.870784388025768</v>
      </c>
      <c r="E86" s="29" t="s">
        <v>345</v>
      </c>
      <c r="F86" s="76">
        <v>74.900000000000006</v>
      </c>
      <c r="G86" s="76">
        <v>78.8</v>
      </c>
      <c r="H86" s="76">
        <v>80.5</v>
      </c>
      <c r="I86" s="76">
        <v>81</v>
      </c>
      <c r="J86" s="76">
        <v>83.9</v>
      </c>
      <c r="K86" s="76">
        <v>86</v>
      </c>
    </row>
    <row r="87" spans="1:11">
      <c r="A87" s="1" t="s">
        <v>42</v>
      </c>
      <c r="B87" s="77" t="s">
        <v>561</v>
      </c>
      <c r="C87" s="10"/>
      <c r="D87" s="76">
        <v>66.306695464362846</v>
      </c>
      <c r="E87" s="29" t="s">
        <v>345</v>
      </c>
      <c r="F87" s="76">
        <v>74.900000000000006</v>
      </c>
      <c r="G87" s="76">
        <v>78.8</v>
      </c>
      <c r="H87" s="76">
        <v>80.5</v>
      </c>
      <c r="I87" s="76">
        <v>81</v>
      </c>
      <c r="J87" s="76">
        <v>83.9</v>
      </c>
      <c r="K87" s="76">
        <v>86</v>
      </c>
    </row>
    <row r="88" spans="1:11">
      <c r="A88" s="1" t="s">
        <v>43</v>
      </c>
      <c r="B88" s="77" t="s">
        <v>562</v>
      </c>
      <c r="C88" s="10"/>
      <c r="D88" s="76">
        <v>73.074331911071184</v>
      </c>
      <c r="E88" s="29" t="s">
        <v>345</v>
      </c>
      <c r="F88" s="76">
        <v>74.900000000000006</v>
      </c>
      <c r="G88" s="76">
        <v>78.8</v>
      </c>
      <c r="H88" s="76">
        <v>80.5</v>
      </c>
      <c r="I88" s="76">
        <v>81</v>
      </c>
      <c r="J88" s="76">
        <v>83.9</v>
      </c>
      <c r="K88" s="76">
        <v>86</v>
      </c>
    </row>
    <row r="89" spans="1:11">
      <c r="A89" s="1" t="s">
        <v>44</v>
      </c>
      <c r="B89" s="77" t="s">
        <v>563</v>
      </c>
      <c r="C89" s="10"/>
      <c r="D89" s="76">
        <v>68.335764057689204</v>
      </c>
      <c r="E89" s="29" t="s">
        <v>345</v>
      </c>
      <c r="F89" s="76">
        <v>75.900000000000006</v>
      </c>
      <c r="G89" s="76">
        <v>79.2</v>
      </c>
      <c r="H89" s="76">
        <v>80.5</v>
      </c>
      <c r="I89" s="76">
        <v>81</v>
      </c>
      <c r="J89" s="76">
        <v>83.9</v>
      </c>
      <c r="K89" s="76">
        <v>86</v>
      </c>
    </row>
    <row r="90" spans="1:11">
      <c r="A90" s="1" t="s">
        <v>45</v>
      </c>
      <c r="B90" s="77" t="s">
        <v>564</v>
      </c>
      <c r="C90" s="10"/>
      <c r="D90" s="76">
        <v>62.276785714285708</v>
      </c>
      <c r="E90" s="29" t="s">
        <v>345</v>
      </c>
      <c r="F90" s="76">
        <v>74.900000000000006</v>
      </c>
      <c r="G90" s="76">
        <v>78.8</v>
      </c>
      <c r="H90" s="76">
        <v>80.5</v>
      </c>
      <c r="I90" s="76">
        <v>81</v>
      </c>
      <c r="J90" s="76">
        <v>83.9</v>
      </c>
      <c r="K90" s="76">
        <v>86</v>
      </c>
    </row>
    <row r="91" spans="1:11">
      <c r="A91" s="1" t="s">
        <v>46</v>
      </c>
      <c r="B91" s="77" t="s">
        <v>565</v>
      </c>
      <c r="C91" s="10"/>
      <c r="D91" s="76">
        <v>71.5</v>
      </c>
      <c r="E91" s="29" t="s">
        <v>345</v>
      </c>
      <c r="F91" s="76">
        <v>75.900000000000006</v>
      </c>
      <c r="G91" s="76">
        <v>77.3</v>
      </c>
      <c r="H91" s="76">
        <v>78.7</v>
      </c>
      <c r="I91" s="76">
        <v>82.6</v>
      </c>
      <c r="J91" s="76">
        <v>84.8</v>
      </c>
      <c r="K91" s="76">
        <v>86</v>
      </c>
    </row>
    <row r="92" spans="1:11">
      <c r="A92" s="1" t="s">
        <v>47</v>
      </c>
      <c r="B92" s="77" t="s">
        <v>566</v>
      </c>
      <c r="C92" s="10"/>
      <c r="D92" s="76">
        <v>53.81317689530686</v>
      </c>
      <c r="E92" s="29" t="s">
        <v>345</v>
      </c>
      <c r="F92" s="76">
        <v>60</v>
      </c>
      <c r="G92" s="76">
        <v>72</v>
      </c>
      <c r="H92" s="76">
        <v>80.5</v>
      </c>
      <c r="I92" s="76">
        <v>81</v>
      </c>
      <c r="J92" s="76">
        <v>83.9</v>
      </c>
      <c r="K92" s="76">
        <v>86</v>
      </c>
    </row>
    <row r="93" spans="1:11">
      <c r="A93" s="1" t="s">
        <v>48</v>
      </c>
      <c r="B93" s="77" t="s">
        <v>567</v>
      </c>
      <c r="C93" s="10"/>
      <c r="D93" s="76">
        <v>45.327370714367618</v>
      </c>
      <c r="E93" s="29" t="s">
        <v>345</v>
      </c>
      <c r="F93" s="76">
        <v>55</v>
      </c>
      <c r="G93" s="76">
        <v>65</v>
      </c>
      <c r="H93" s="76">
        <v>72</v>
      </c>
      <c r="I93" s="76">
        <v>81</v>
      </c>
      <c r="J93" s="76">
        <v>83.9</v>
      </c>
      <c r="K93" s="76">
        <v>86</v>
      </c>
    </row>
    <row r="94" spans="1:11">
      <c r="A94" s="1" t="s">
        <v>49</v>
      </c>
      <c r="B94" s="77" t="s">
        <v>568</v>
      </c>
      <c r="C94" s="10"/>
      <c r="D94" s="76">
        <v>18.298514976088597</v>
      </c>
      <c r="E94" s="29" t="s">
        <v>345</v>
      </c>
      <c r="F94" s="76">
        <v>25</v>
      </c>
      <c r="G94" s="76">
        <v>40</v>
      </c>
      <c r="H94" s="76">
        <v>46</v>
      </c>
      <c r="I94" s="76">
        <v>55</v>
      </c>
      <c r="J94" s="76">
        <v>60</v>
      </c>
      <c r="K94" s="76">
        <v>86</v>
      </c>
    </row>
    <row r="95" spans="1:11">
      <c r="A95" s="1" t="s">
        <v>50</v>
      </c>
      <c r="B95" s="77" t="s">
        <v>569</v>
      </c>
      <c r="C95" s="10"/>
      <c r="D95" s="76">
        <v>53.010442123972446</v>
      </c>
      <c r="E95" s="29" t="s">
        <v>345</v>
      </c>
      <c r="F95" s="76">
        <v>60</v>
      </c>
      <c r="G95" s="76">
        <v>76</v>
      </c>
      <c r="H95" s="76">
        <v>80.5</v>
      </c>
      <c r="I95" s="76">
        <v>81</v>
      </c>
      <c r="J95" s="76">
        <v>83.9</v>
      </c>
      <c r="K95" s="76">
        <v>86</v>
      </c>
    </row>
    <row r="96" spans="1:11">
      <c r="A96" s="1" t="s">
        <v>51</v>
      </c>
      <c r="B96" s="77" t="s">
        <v>570</v>
      </c>
      <c r="C96" s="10"/>
      <c r="D96" s="76">
        <v>69.874608150470223</v>
      </c>
      <c r="E96" s="29" t="s">
        <v>345</v>
      </c>
      <c r="F96" s="76">
        <v>71.900000000000006</v>
      </c>
      <c r="G96" s="76">
        <v>74.599999999999994</v>
      </c>
      <c r="H96" s="76">
        <v>78.400000000000006</v>
      </c>
      <c r="I96" s="76">
        <v>81.2</v>
      </c>
      <c r="J96" s="76">
        <v>83.1</v>
      </c>
      <c r="K96" s="76">
        <v>86</v>
      </c>
    </row>
    <row r="97" spans="1:11">
      <c r="A97" s="1" t="s">
        <v>52</v>
      </c>
      <c r="B97" s="77" t="s">
        <v>571</v>
      </c>
      <c r="C97" s="10"/>
      <c r="D97" s="76">
        <v>48.215461609377058</v>
      </c>
      <c r="E97" s="29" t="s">
        <v>345</v>
      </c>
      <c r="F97" s="76">
        <v>55</v>
      </c>
      <c r="G97" s="76">
        <v>62</v>
      </c>
      <c r="H97" s="76">
        <v>76</v>
      </c>
      <c r="I97" s="76">
        <v>81</v>
      </c>
      <c r="J97" s="76">
        <v>83.9</v>
      </c>
      <c r="K97" s="76">
        <v>86</v>
      </c>
    </row>
    <row r="98" spans="1:11">
      <c r="A98" s="1" t="s">
        <v>53</v>
      </c>
      <c r="B98" s="77" t="s">
        <v>572</v>
      </c>
      <c r="C98" s="10"/>
      <c r="D98" s="76">
        <v>58.13401670463174</v>
      </c>
      <c r="E98" s="29" t="s">
        <v>345</v>
      </c>
      <c r="F98" s="76">
        <v>62</v>
      </c>
      <c r="G98" s="76">
        <v>70</v>
      </c>
      <c r="H98" s="76">
        <v>80.5</v>
      </c>
      <c r="I98" s="76">
        <v>81</v>
      </c>
      <c r="J98" s="76">
        <v>83.9</v>
      </c>
      <c r="K98" s="76">
        <v>86</v>
      </c>
    </row>
    <row r="99" spans="1:11">
      <c r="A99" s="1" t="s">
        <v>54</v>
      </c>
      <c r="B99" s="77" t="s">
        <v>573</v>
      </c>
      <c r="C99" s="10"/>
      <c r="D99" s="76">
        <v>49.944064636420137</v>
      </c>
      <c r="E99" s="29" t="s">
        <v>345</v>
      </c>
      <c r="F99" s="76">
        <v>50</v>
      </c>
      <c r="G99" s="76">
        <v>55</v>
      </c>
      <c r="H99" s="76">
        <v>65</v>
      </c>
      <c r="I99" s="76">
        <v>70</v>
      </c>
      <c r="J99" s="76">
        <v>75</v>
      </c>
      <c r="K99" s="76">
        <v>86</v>
      </c>
    </row>
    <row r="100" spans="1:11">
      <c r="A100" s="1" t="s">
        <v>55</v>
      </c>
      <c r="B100" s="77" t="s">
        <v>574</v>
      </c>
      <c r="C100" s="10"/>
      <c r="D100" s="76">
        <v>60.614239181014426</v>
      </c>
      <c r="E100" s="29" t="s">
        <v>345</v>
      </c>
      <c r="F100" s="76">
        <v>74.900000000000006</v>
      </c>
      <c r="G100" s="76">
        <v>78.8</v>
      </c>
      <c r="H100" s="76">
        <v>80.5</v>
      </c>
      <c r="I100" s="76">
        <v>81</v>
      </c>
      <c r="J100" s="76">
        <v>83.9</v>
      </c>
      <c r="K100" s="76">
        <v>86</v>
      </c>
    </row>
    <row r="101" spans="1:11">
      <c r="A101" s="1" t="s">
        <v>56</v>
      </c>
      <c r="B101" s="77" t="s">
        <v>575</v>
      </c>
      <c r="C101" s="10"/>
      <c r="D101" s="76">
        <v>35.383133856101253</v>
      </c>
      <c r="E101" s="29" t="s">
        <v>345</v>
      </c>
      <c r="F101" s="76">
        <v>37</v>
      </c>
      <c r="G101" s="76">
        <v>45</v>
      </c>
      <c r="H101" s="76">
        <v>50</v>
      </c>
      <c r="I101" s="76">
        <v>65</v>
      </c>
      <c r="J101" s="76">
        <v>72</v>
      </c>
      <c r="K101" s="76">
        <v>86</v>
      </c>
    </row>
    <row r="102" spans="1:11">
      <c r="A102" s="1" t="s">
        <v>57</v>
      </c>
      <c r="B102" s="77" t="s">
        <v>576</v>
      </c>
      <c r="C102" s="10"/>
      <c r="D102" s="76">
        <v>43.422630947620952</v>
      </c>
      <c r="E102" s="29" t="s">
        <v>345</v>
      </c>
      <c r="F102" s="76">
        <v>50</v>
      </c>
      <c r="G102" s="76">
        <v>60</v>
      </c>
      <c r="H102" s="76">
        <v>70</v>
      </c>
      <c r="I102" s="76">
        <v>81</v>
      </c>
      <c r="J102" s="76">
        <v>83.9</v>
      </c>
      <c r="K102" s="76">
        <v>86</v>
      </c>
    </row>
    <row r="103" spans="1:11">
      <c r="A103" s="1" t="s">
        <v>58</v>
      </c>
      <c r="B103" s="77" t="s">
        <v>577</v>
      </c>
      <c r="C103" s="10"/>
      <c r="D103" s="76">
        <v>49.628034455755675</v>
      </c>
      <c r="E103" s="29" t="s">
        <v>345</v>
      </c>
      <c r="F103" s="76">
        <v>50.4</v>
      </c>
      <c r="G103" s="76">
        <v>60</v>
      </c>
      <c r="H103" s="76">
        <v>70</v>
      </c>
      <c r="I103" s="76">
        <v>81</v>
      </c>
      <c r="J103" s="76">
        <v>83.9</v>
      </c>
      <c r="K103" s="76">
        <v>86</v>
      </c>
    </row>
    <row r="104" spans="1:11" s="80" customFormat="1" ht="75">
      <c r="A104" s="63" t="s">
        <v>59</v>
      </c>
      <c r="B104" s="47" t="s">
        <v>539</v>
      </c>
      <c r="C104" s="10"/>
      <c r="D104" s="10">
        <v>23.59</v>
      </c>
      <c r="E104" s="64" t="s">
        <v>345</v>
      </c>
      <c r="F104" s="10">
        <v>25.7</v>
      </c>
      <c r="G104" s="10">
        <v>31.7</v>
      </c>
      <c r="H104" s="10">
        <v>34.4</v>
      </c>
      <c r="I104" s="79">
        <v>42</v>
      </c>
      <c r="J104" s="79">
        <v>48</v>
      </c>
      <c r="K104" s="79">
        <v>56</v>
      </c>
    </row>
    <row r="105" spans="1:11">
      <c r="A105" s="1" t="s">
        <v>60</v>
      </c>
      <c r="B105" s="77" t="s">
        <v>544</v>
      </c>
      <c r="C105" s="10"/>
      <c r="D105" s="76">
        <v>51.371699669967001</v>
      </c>
      <c r="E105" s="14" t="s">
        <v>345</v>
      </c>
      <c r="F105" s="76">
        <v>51.567999999999998</v>
      </c>
      <c r="G105" s="76">
        <v>54.14</v>
      </c>
      <c r="H105" s="76">
        <v>54.4</v>
      </c>
      <c r="I105" s="76">
        <v>54.66</v>
      </c>
      <c r="J105" s="76">
        <v>55.07</v>
      </c>
      <c r="K105" s="76">
        <v>56</v>
      </c>
    </row>
    <row r="106" spans="1:11">
      <c r="A106" s="1" t="s">
        <v>61</v>
      </c>
      <c r="B106" s="77" t="s">
        <v>545</v>
      </c>
      <c r="C106" s="10"/>
      <c r="D106" s="76">
        <v>19.902443040319426</v>
      </c>
      <c r="E106" s="14" t="s">
        <v>345</v>
      </c>
      <c r="F106" s="76">
        <v>25.7</v>
      </c>
      <c r="G106" s="76">
        <v>31.7</v>
      </c>
      <c r="H106" s="76">
        <v>34.4</v>
      </c>
      <c r="I106" s="76">
        <v>42</v>
      </c>
      <c r="J106" s="76">
        <v>48</v>
      </c>
      <c r="K106" s="76">
        <v>56</v>
      </c>
    </row>
    <row r="107" spans="1:11">
      <c r="A107" s="1" t="s">
        <v>62</v>
      </c>
      <c r="B107" s="78" t="s">
        <v>546</v>
      </c>
      <c r="C107" s="10"/>
      <c r="D107" s="76">
        <v>28.942989214175658</v>
      </c>
      <c r="E107" s="14" t="s">
        <v>345</v>
      </c>
      <c r="F107" s="76">
        <v>30</v>
      </c>
      <c r="G107" s="76">
        <v>31.7</v>
      </c>
      <c r="H107" s="76">
        <v>34.4</v>
      </c>
      <c r="I107" s="76">
        <v>42</v>
      </c>
      <c r="J107" s="76">
        <v>48</v>
      </c>
      <c r="K107" s="76">
        <v>56</v>
      </c>
    </row>
    <row r="108" spans="1:11">
      <c r="A108" s="1" t="s">
        <v>63</v>
      </c>
      <c r="B108" s="77" t="s">
        <v>547</v>
      </c>
      <c r="C108" s="10"/>
      <c r="D108" s="76">
        <v>37.327314501163514</v>
      </c>
      <c r="E108" s="14" t="s">
        <v>345</v>
      </c>
      <c r="F108" s="76">
        <v>39</v>
      </c>
      <c r="G108" s="76">
        <v>40.200000000000003</v>
      </c>
      <c r="H108" s="76">
        <v>45.5</v>
      </c>
      <c r="I108" s="76">
        <v>49</v>
      </c>
      <c r="J108" s="76">
        <v>52</v>
      </c>
      <c r="K108" s="76">
        <v>56</v>
      </c>
    </row>
    <row r="109" spans="1:11">
      <c r="A109" s="1" t="s">
        <v>64</v>
      </c>
      <c r="B109" s="77" t="s">
        <v>548</v>
      </c>
      <c r="C109" s="10"/>
      <c r="D109" s="76">
        <v>2.4038764080297024</v>
      </c>
      <c r="E109" s="14" t="s">
        <v>345</v>
      </c>
      <c r="F109" s="76">
        <v>10</v>
      </c>
      <c r="G109" s="76">
        <v>20</v>
      </c>
      <c r="H109" s="76">
        <v>30</v>
      </c>
      <c r="I109" s="76">
        <v>42</v>
      </c>
      <c r="J109" s="76">
        <v>48</v>
      </c>
      <c r="K109" s="76">
        <v>56</v>
      </c>
    </row>
    <row r="110" spans="1:11">
      <c r="A110" s="1" t="s">
        <v>65</v>
      </c>
      <c r="B110" s="77" t="s">
        <v>549</v>
      </c>
      <c r="C110" s="10"/>
      <c r="D110" s="76">
        <v>14.632814632814634</v>
      </c>
      <c r="E110" s="14" t="s">
        <v>345</v>
      </c>
      <c r="F110" s="76">
        <v>25.7</v>
      </c>
      <c r="G110" s="76">
        <v>31.7</v>
      </c>
      <c r="H110" s="76">
        <v>34.4</v>
      </c>
      <c r="I110" s="76">
        <v>42</v>
      </c>
      <c r="J110" s="76">
        <v>48</v>
      </c>
      <c r="K110" s="76">
        <v>56</v>
      </c>
    </row>
    <row r="111" spans="1:11">
      <c r="A111" s="1" t="s">
        <v>66</v>
      </c>
      <c r="B111" s="77" t="s">
        <v>550</v>
      </c>
      <c r="C111" s="10"/>
      <c r="D111" s="76">
        <v>14.230553652612569</v>
      </c>
      <c r="E111" s="14" t="s">
        <v>345</v>
      </c>
      <c r="F111" s="76">
        <v>25.7</v>
      </c>
      <c r="G111" s="76">
        <v>31.7</v>
      </c>
      <c r="H111" s="76">
        <v>34.4</v>
      </c>
      <c r="I111" s="76">
        <v>42</v>
      </c>
      <c r="J111" s="76">
        <v>48</v>
      </c>
      <c r="K111" s="76">
        <v>56</v>
      </c>
    </row>
    <row r="112" spans="1:11">
      <c r="A112" s="1" t="s">
        <v>67</v>
      </c>
      <c r="B112" s="77" t="s">
        <v>551</v>
      </c>
      <c r="C112" s="10"/>
      <c r="D112" s="76">
        <v>17.308573686290003</v>
      </c>
      <c r="E112" s="14" t="s">
        <v>345</v>
      </c>
      <c r="F112" s="76">
        <v>25.7</v>
      </c>
      <c r="G112" s="76">
        <v>31.7</v>
      </c>
      <c r="H112" s="76">
        <v>34.4</v>
      </c>
      <c r="I112" s="76">
        <v>42</v>
      </c>
      <c r="J112" s="76">
        <v>48</v>
      </c>
      <c r="K112" s="76">
        <v>56</v>
      </c>
    </row>
    <row r="113" spans="1:11">
      <c r="A113" s="1" t="s">
        <v>68</v>
      </c>
      <c r="B113" s="77" t="s">
        <v>552</v>
      </c>
      <c r="C113" s="10"/>
      <c r="D113" s="76">
        <v>6.8019611493824863</v>
      </c>
      <c r="E113" s="14" t="s">
        <v>345</v>
      </c>
      <c r="F113" s="76">
        <v>12</v>
      </c>
      <c r="G113" s="76">
        <v>26</v>
      </c>
      <c r="H113" s="76">
        <v>34.4</v>
      </c>
      <c r="I113" s="76">
        <v>42</v>
      </c>
      <c r="J113" s="76">
        <v>48</v>
      </c>
      <c r="K113" s="76">
        <v>56</v>
      </c>
    </row>
    <row r="114" spans="1:11">
      <c r="A114" s="1" t="s">
        <v>69</v>
      </c>
      <c r="B114" s="77" t="s">
        <v>553</v>
      </c>
      <c r="C114" s="10"/>
      <c r="D114" s="76">
        <v>20.134831460674157</v>
      </c>
      <c r="E114" s="14" t="s">
        <v>345</v>
      </c>
      <c r="F114" s="76">
        <v>21</v>
      </c>
      <c r="G114" s="76">
        <v>21</v>
      </c>
      <c r="H114" s="76">
        <v>25</v>
      </c>
      <c r="I114" s="76">
        <v>32</v>
      </c>
      <c r="J114" s="76">
        <v>40</v>
      </c>
      <c r="K114" s="76">
        <v>56</v>
      </c>
    </row>
    <row r="115" spans="1:11">
      <c r="A115" s="1" t="s">
        <v>70</v>
      </c>
      <c r="B115" s="77" t="s">
        <v>554</v>
      </c>
      <c r="C115" s="10"/>
      <c r="D115" s="76">
        <v>27.413310746644083</v>
      </c>
      <c r="E115" s="14" t="s">
        <v>345</v>
      </c>
      <c r="F115" s="76">
        <v>28</v>
      </c>
      <c r="G115" s="76">
        <v>31.7</v>
      </c>
      <c r="H115" s="76">
        <v>34.4</v>
      </c>
      <c r="I115" s="76">
        <v>42</v>
      </c>
      <c r="J115" s="76">
        <v>48</v>
      </c>
      <c r="K115" s="76">
        <v>56</v>
      </c>
    </row>
    <row r="116" spans="1:11">
      <c r="A116" s="1" t="s">
        <v>71</v>
      </c>
      <c r="B116" s="78" t="s">
        <v>555</v>
      </c>
      <c r="C116" s="10"/>
      <c r="D116" s="76">
        <v>4.6075480435285945</v>
      </c>
      <c r="E116" s="14" t="s">
        <v>345</v>
      </c>
      <c r="F116" s="76">
        <v>12</v>
      </c>
      <c r="G116" s="76">
        <v>22</v>
      </c>
      <c r="H116" s="76">
        <v>30</v>
      </c>
      <c r="I116" s="76">
        <v>42</v>
      </c>
      <c r="J116" s="76">
        <v>48</v>
      </c>
      <c r="K116" s="76">
        <v>56</v>
      </c>
    </row>
    <row r="117" spans="1:11">
      <c r="A117" s="1" t="s">
        <v>72</v>
      </c>
      <c r="B117" s="77" t="s">
        <v>556</v>
      </c>
      <c r="C117" s="10"/>
      <c r="D117" s="76">
        <v>8.5115964872776395</v>
      </c>
      <c r="E117" s="14" t="s">
        <v>345</v>
      </c>
      <c r="F117" s="76">
        <v>10</v>
      </c>
      <c r="G117" s="76">
        <v>20</v>
      </c>
      <c r="H117" s="76">
        <v>30</v>
      </c>
      <c r="I117" s="76">
        <v>40</v>
      </c>
      <c r="J117" s="76">
        <v>50</v>
      </c>
      <c r="K117" s="76">
        <v>56</v>
      </c>
    </row>
    <row r="118" spans="1:11">
      <c r="A118" s="1" t="s">
        <v>73</v>
      </c>
      <c r="B118" s="77" t="s">
        <v>557</v>
      </c>
      <c r="C118" s="10"/>
      <c r="D118" s="76">
        <v>9.0780941640823229</v>
      </c>
      <c r="E118" s="14" t="s">
        <v>345</v>
      </c>
      <c r="F118" s="76">
        <v>15</v>
      </c>
      <c r="G118" s="76">
        <v>22</v>
      </c>
      <c r="H118" s="76">
        <v>34.4</v>
      </c>
      <c r="I118" s="76">
        <v>42</v>
      </c>
      <c r="J118" s="76">
        <v>48</v>
      </c>
      <c r="K118" s="76">
        <v>56</v>
      </c>
    </row>
    <row r="119" spans="1:11">
      <c r="A119" s="1" t="s">
        <v>74</v>
      </c>
      <c r="B119" s="77" t="s">
        <v>558</v>
      </c>
      <c r="C119" s="10"/>
      <c r="D119" s="76">
        <v>24.460099318628018</v>
      </c>
      <c r="E119" s="14" t="s">
        <v>345</v>
      </c>
      <c r="F119" s="76">
        <v>27.6</v>
      </c>
      <c r="G119" s="76">
        <v>30</v>
      </c>
      <c r="H119" s="76">
        <v>40</v>
      </c>
      <c r="I119" s="76">
        <v>42</v>
      </c>
      <c r="J119" s="76">
        <v>48</v>
      </c>
      <c r="K119" s="76">
        <v>56</v>
      </c>
    </row>
    <row r="120" spans="1:11">
      <c r="A120" s="1" t="s">
        <v>75</v>
      </c>
      <c r="B120" s="77" t="s">
        <v>559</v>
      </c>
      <c r="C120" s="10"/>
      <c r="D120" s="76">
        <v>6.25963613937712</v>
      </c>
      <c r="E120" s="14" t="s">
        <v>345</v>
      </c>
      <c r="F120" s="76">
        <v>12</v>
      </c>
      <c r="G120" s="76">
        <v>20</v>
      </c>
      <c r="H120" s="76">
        <v>32</v>
      </c>
      <c r="I120" s="76">
        <v>42</v>
      </c>
      <c r="J120" s="76">
        <v>48</v>
      </c>
      <c r="K120" s="76">
        <v>56</v>
      </c>
    </row>
    <row r="121" spans="1:11">
      <c r="A121" s="1" t="s">
        <v>76</v>
      </c>
      <c r="B121" s="77" t="s">
        <v>560</v>
      </c>
      <c r="C121" s="10"/>
      <c r="D121" s="76">
        <v>6.4197930142302715</v>
      </c>
      <c r="E121" s="14" t="s">
        <v>345</v>
      </c>
      <c r="F121" s="76">
        <v>12</v>
      </c>
      <c r="G121" s="76">
        <v>20</v>
      </c>
      <c r="H121" s="76">
        <v>34.4</v>
      </c>
      <c r="I121" s="76">
        <v>42</v>
      </c>
      <c r="J121" s="76">
        <v>48</v>
      </c>
      <c r="K121" s="76">
        <v>56</v>
      </c>
    </row>
    <row r="122" spans="1:11">
      <c r="A122" s="1" t="s">
        <v>77</v>
      </c>
      <c r="B122" s="77" t="s">
        <v>561</v>
      </c>
      <c r="C122" s="10"/>
      <c r="D122" s="76">
        <v>13.302752293577983</v>
      </c>
      <c r="E122" s="14" t="s">
        <v>345</v>
      </c>
      <c r="F122" s="76">
        <v>22</v>
      </c>
      <c r="G122" s="76">
        <v>31.7</v>
      </c>
      <c r="H122" s="76">
        <v>34.4</v>
      </c>
      <c r="I122" s="76">
        <v>42</v>
      </c>
      <c r="J122" s="76">
        <v>48</v>
      </c>
      <c r="K122" s="76">
        <v>56</v>
      </c>
    </row>
    <row r="123" spans="1:11">
      <c r="A123" s="1" t="s">
        <v>78</v>
      </c>
      <c r="B123" s="77" t="s">
        <v>562</v>
      </c>
      <c r="C123" s="10"/>
      <c r="D123" s="76">
        <v>18.971146210182653</v>
      </c>
      <c r="E123" s="14" t="s">
        <v>345</v>
      </c>
      <c r="F123" s="76">
        <v>25.7</v>
      </c>
      <c r="G123" s="76">
        <v>31.7</v>
      </c>
      <c r="H123" s="76">
        <v>34.4</v>
      </c>
      <c r="I123" s="76">
        <v>42</v>
      </c>
      <c r="J123" s="76">
        <v>48</v>
      </c>
      <c r="K123" s="76">
        <v>56</v>
      </c>
    </row>
    <row r="124" spans="1:11">
      <c r="A124" s="1" t="s">
        <v>79</v>
      </c>
      <c r="B124" s="77" t="s">
        <v>563</v>
      </c>
      <c r="C124" s="10"/>
      <c r="D124" s="76">
        <v>4.2784075200442357</v>
      </c>
      <c r="E124" s="14" t="s">
        <v>345</v>
      </c>
      <c r="F124" s="76">
        <v>12</v>
      </c>
      <c r="G124" s="76">
        <v>20</v>
      </c>
      <c r="H124" s="76">
        <v>28</v>
      </c>
      <c r="I124" s="76">
        <v>36</v>
      </c>
      <c r="J124" s="76">
        <v>42</v>
      </c>
      <c r="K124" s="76">
        <v>56</v>
      </c>
    </row>
    <row r="125" spans="1:11">
      <c r="A125" s="1" t="s">
        <v>80</v>
      </c>
      <c r="B125" s="77" t="s">
        <v>564</v>
      </c>
      <c r="C125" s="10"/>
      <c r="D125" s="76">
        <v>5.2063247204010805</v>
      </c>
      <c r="E125" s="14" t="s">
        <v>345</v>
      </c>
      <c r="F125" s="76">
        <v>12</v>
      </c>
      <c r="G125" s="76">
        <v>20</v>
      </c>
      <c r="H125" s="76">
        <v>28</v>
      </c>
      <c r="I125" s="76">
        <v>36</v>
      </c>
      <c r="J125" s="76">
        <v>42</v>
      </c>
      <c r="K125" s="76">
        <v>56</v>
      </c>
    </row>
    <row r="126" spans="1:11">
      <c r="A126" s="1" t="s">
        <v>81</v>
      </c>
      <c r="B126" s="77" t="s">
        <v>565</v>
      </c>
      <c r="C126" s="10"/>
      <c r="D126" s="76">
        <v>2.9736618521665252</v>
      </c>
      <c r="E126" s="14" t="s">
        <v>345</v>
      </c>
      <c r="F126" s="76">
        <v>10</v>
      </c>
      <c r="G126" s="76">
        <v>20</v>
      </c>
      <c r="H126" s="76">
        <v>28</v>
      </c>
      <c r="I126" s="76">
        <v>36</v>
      </c>
      <c r="J126" s="76">
        <v>42</v>
      </c>
      <c r="K126" s="76">
        <v>56</v>
      </c>
    </row>
    <row r="127" spans="1:11">
      <c r="A127" s="1" t="s">
        <v>82</v>
      </c>
      <c r="B127" s="77" t="s">
        <v>566</v>
      </c>
      <c r="C127" s="10"/>
      <c r="D127" s="76">
        <v>1.5726979633561375</v>
      </c>
      <c r="E127" s="14" t="s">
        <v>345</v>
      </c>
      <c r="F127" s="76">
        <v>5</v>
      </c>
      <c r="G127" s="76">
        <v>15</v>
      </c>
      <c r="H127" s="76">
        <v>20</v>
      </c>
      <c r="I127" s="76">
        <v>30</v>
      </c>
      <c r="J127" s="76">
        <v>48</v>
      </c>
      <c r="K127" s="76">
        <v>56</v>
      </c>
    </row>
    <row r="128" spans="1:11">
      <c r="A128" s="1" t="s">
        <v>83</v>
      </c>
      <c r="B128" s="77" t="s">
        <v>567</v>
      </c>
      <c r="C128" s="10"/>
      <c r="D128" s="76">
        <v>1.1036522926385255</v>
      </c>
      <c r="E128" s="14" t="s">
        <v>345</v>
      </c>
      <c r="F128" s="76">
        <v>5</v>
      </c>
      <c r="G128" s="76">
        <v>15</v>
      </c>
      <c r="H128" s="76">
        <v>20</v>
      </c>
      <c r="I128" s="76">
        <v>30</v>
      </c>
      <c r="J128" s="76">
        <v>48</v>
      </c>
      <c r="K128" s="76">
        <v>56</v>
      </c>
    </row>
    <row r="129" spans="1:19">
      <c r="A129" s="1" t="s">
        <v>84</v>
      </c>
      <c r="B129" s="77" t="s">
        <v>568</v>
      </c>
      <c r="C129" s="10"/>
      <c r="D129" s="76">
        <v>3.5263157894736845</v>
      </c>
      <c r="E129" s="14" t="s">
        <v>345</v>
      </c>
      <c r="F129" s="76">
        <v>15</v>
      </c>
      <c r="G129" s="76">
        <v>35</v>
      </c>
      <c r="H129" s="76">
        <v>40</v>
      </c>
      <c r="I129" s="76">
        <v>45</v>
      </c>
      <c r="J129" s="76">
        <v>50</v>
      </c>
      <c r="K129" s="76">
        <v>56</v>
      </c>
    </row>
    <row r="130" spans="1:19">
      <c r="A130" s="1" t="s">
        <v>85</v>
      </c>
      <c r="B130" s="77" t="s">
        <v>569</v>
      </c>
      <c r="C130" s="10"/>
      <c r="D130" s="76">
        <v>1.303049497783006</v>
      </c>
      <c r="E130" s="14" t="s">
        <v>345</v>
      </c>
      <c r="F130" s="76">
        <v>10</v>
      </c>
      <c r="G130" s="76">
        <v>15</v>
      </c>
      <c r="H130" s="76">
        <v>20</v>
      </c>
      <c r="I130" s="76">
        <v>35</v>
      </c>
      <c r="J130" s="76">
        <v>48</v>
      </c>
      <c r="K130" s="76">
        <v>56</v>
      </c>
    </row>
    <row r="131" spans="1:19">
      <c r="A131" s="1" t="s">
        <v>86</v>
      </c>
      <c r="B131" s="77" t="s">
        <v>570</v>
      </c>
      <c r="C131" s="10"/>
      <c r="D131" s="76">
        <v>5.9001512859304084</v>
      </c>
      <c r="E131" s="14" t="s">
        <v>345</v>
      </c>
      <c r="F131" s="76">
        <v>14.92</v>
      </c>
      <c r="G131" s="76">
        <v>16.25</v>
      </c>
      <c r="H131" s="76">
        <v>24.74</v>
      </c>
      <c r="I131" s="76">
        <v>33.18</v>
      </c>
      <c r="J131" s="76">
        <v>41.6</v>
      </c>
      <c r="K131" s="76">
        <v>56</v>
      </c>
    </row>
    <row r="132" spans="1:19">
      <c r="A132" s="1" t="s">
        <v>87</v>
      </c>
      <c r="B132" s="77" t="s">
        <v>571</v>
      </c>
      <c r="C132" s="10"/>
      <c r="D132" s="76">
        <v>6.1766144814090023</v>
      </c>
      <c r="E132" s="14" t="s">
        <v>345</v>
      </c>
      <c r="F132" s="76">
        <v>12</v>
      </c>
      <c r="G132" s="76">
        <v>18</v>
      </c>
      <c r="H132" s="76">
        <v>25</v>
      </c>
      <c r="I132" s="76">
        <v>38</v>
      </c>
      <c r="J132" s="76">
        <v>48</v>
      </c>
      <c r="K132" s="76">
        <v>56</v>
      </c>
    </row>
    <row r="133" spans="1:19">
      <c r="A133" s="1" t="s">
        <v>88</v>
      </c>
      <c r="B133" s="77" t="s">
        <v>572</v>
      </c>
      <c r="C133" s="10"/>
      <c r="D133" s="76">
        <v>12.256062709234914</v>
      </c>
      <c r="E133" s="14" t="s">
        <v>345</v>
      </c>
      <c r="F133" s="76">
        <v>18</v>
      </c>
      <c r="G133" s="76">
        <v>22</v>
      </c>
      <c r="H133" s="76">
        <v>28</v>
      </c>
      <c r="I133" s="76">
        <v>40</v>
      </c>
      <c r="J133" s="76">
        <v>48</v>
      </c>
      <c r="K133" s="76">
        <v>56</v>
      </c>
    </row>
    <row r="134" spans="1:19">
      <c r="A134" s="1" t="s">
        <v>89</v>
      </c>
      <c r="B134" s="77" t="s">
        <v>573</v>
      </c>
      <c r="C134" s="10"/>
      <c r="D134" s="76">
        <v>23.217163577759873</v>
      </c>
      <c r="E134" s="14" t="s">
        <v>345</v>
      </c>
      <c r="F134" s="76">
        <v>30</v>
      </c>
      <c r="G134" s="76">
        <v>35</v>
      </c>
      <c r="H134" s="76">
        <v>40</v>
      </c>
      <c r="I134" s="76">
        <v>45</v>
      </c>
      <c r="J134" s="76">
        <v>50</v>
      </c>
      <c r="K134" s="76">
        <v>56</v>
      </c>
    </row>
    <row r="135" spans="1:19">
      <c r="A135" s="1" t="s">
        <v>90</v>
      </c>
      <c r="B135" s="77" t="s">
        <v>574</v>
      </c>
      <c r="C135" s="10"/>
      <c r="D135" s="76">
        <v>13.21371610845295</v>
      </c>
      <c r="E135" s="14" t="s">
        <v>345</v>
      </c>
      <c r="F135" s="76">
        <v>25.7</v>
      </c>
      <c r="G135" s="76">
        <v>31.7</v>
      </c>
      <c r="H135" s="76">
        <v>34.4</v>
      </c>
      <c r="I135" s="76">
        <v>42</v>
      </c>
      <c r="J135" s="76">
        <v>48</v>
      </c>
      <c r="K135" s="76">
        <v>56</v>
      </c>
    </row>
    <row r="136" spans="1:19">
      <c r="A136" s="1" t="s">
        <v>91</v>
      </c>
      <c r="B136" s="77" t="s">
        <v>575</v>
      </c>
      <c r="C136" s="10"/>
      <c r="D136" s="76">
        <v>4.0947780078214864</v>
      </c>
      <c r="E136" s="14" t="s">
        <v>345</v>
      </c>
      <c r="F136" s="76">
        <v>12</v>
      </c>
      <c r="G136" s="76">
        <v>20</v>
      </c>
      <c r="H136" s="76">
        <v>26</v>
      </c>
      <c r="I136" s="76">
        <v>33</v>
      </c>
      <c r="J136" s="76">
        <v>42</v>
      </c>
      <c r="K136" s="76">
        <v>56</v>
      </c>
    </row>
    <row r="137" spans="1:19">
      <c r="A137" s="1" t="s">
        <v>92</v>
      </c>
      <c r="B137" s="77" t="s">
        <v>576</v>
      </c>
      <c r="C137" s="10"/>
      <c r="D137" s="76">
        <v>0.6190269331016508</v>
      </c>
      <c r="E137" s="14" t="s">
        <v>345</v>
      </c>
      <c r="F137" s="76">
        <v>5</v>
      </c>
      <c r="G137" s="76">
        <v>15</v>
      </c>
      <c r="H137" s="76">
        <v>22</v>
      </c>
      <c r="I137" s="76">
        <v>32</v>
      </c>
      <c r="J137" s="76">
        <v>48</v>
      </c>
      <c r="K137" s="76">
        <v>56</v>
      </c>
    </row>
    <row r="138" spans="1:19">
      <c r="A138" s="1" t="s">
        <v>93</v>
      </c>
      <c r="B138" s="77" t="s">
        <v>577</v>
      </c>
      <c r="C138" s="10"/>
      <c r="D138" s="76">
        <v>0.60435132957292503</v>
      </c>
      <c r="E138" s="14" t="s">
        <v>345</v>
      </c>
      <c r="F138" s="76">
        <v>5</v>
      </c>
      <c r="G138" s="76">
        <v>12.1</v>
      </c>
      <c r="H138" s="76">
        <v>20</v>
      </c>
      <c r="I138" s="76">
        <v>30</v>
      </c>
      <c r="J138" s="76">
        <v>40</v>
      </c>
      <c r="K138" s="76">
        <v>56</v>
      </c>
    </row>
    <row r="139" spans="1:19" s="80" customFormat="1" ht="75">
      <c r="A139" s="63" t="s">
        <v>94</v>
      </c>
      <c r="B139" s="47" t="s">
        <v>540</v>
      </c>
      <c r="C139" s="10"/>
      <c r="D139" s="10">
        <v>4.7699999999999996</v>
      </c>
      <c r="E139" s="64" t="s">
        <v>345</v>
      </c>
      <c r="F139" s="10">
        <v>4.5999999999999996</v>
      </c>
      <c r="G139" s="10">
        <v>6.6</v>
      </c>
      <c r="H139" s="10">
        <v>8.8000000000000007</v>
      </c>
      <c r="I139" s="10">
        <v>11.8</v>
      </c>
      <c r="J139" s="10">
        <v>14.3</v>
      </c>
      <c r="K139" s="79">
        <v>18</v>
      </c>
      <c r="L139" s="37"/>
      <c r="M139" s="37"/>
      <c r="N139" s="37"/>
      <c r="O139" s="37"/>
      <c r="P139" s="37"/>
      <c r="Q139" s="37"/>
      <c r="R139" s="37"/>
      <c r="S139" s="37"/>
    </row>
    <row r="140" spans="1:19">
      <c r="A140" s="1" t="s">
        <v>95</v>
      </c>
      <c r="B140" s="77" t="s">
        <v>544</v>
      </c>
      <c r="C140" s="10"/>
      <c r="D140" s="76">
        <v>0.70280510908757565</v>
      </c>
      <c r="E140" s="14" t="s">
        <v>345</v>
      </c>
      <c r="F140" s="76">
        <v>4</v>
      </c>
      <c r="G140" s="76">
        <v>6.6</v>
      </c>
      <c r="H140" s="76">
        <v>8.8000000000000007</v>
      </c>
      <c r="I140" s="76">
        <v>11.8</v>
      </c>
      <c r="J140" s="76">
        <v>14.3</v>
      </c>
      <c r="K140" s="76">
        <v>18</v>
      </c>
    </row>
    <row r="141" spans="1:19">
      <c r="A141" s="1" t="s">
        <v>96</v>
      </c>
      <c r="B141" s="77" t="s">
        <v>545</v>
      </c>
      <c r="C141" s="10"/>
      <c r="D141" s="76">
        <v>1.545457775251359</v>
      </c>
      <c r="E141" s="14" t="s">
        <v>345</v>
      </c>
      <c r="F141" s="76">
        <v>4</v>
      </c>
      <c r="G141" s="76">
        <v>6.6</v>
      </c>
      <c r="H141" s="76">
        <v>8.8000000000000007</v>
      </c>
      <c r="I141" s="76">
        <v>11.8</v>
      </c>
      <c r="J141" s="76">
        <v>14.3</v>
      </c>
      <c r="K141" s="76">
        <v>18</v>
      </c>
    </row>
    <row r="142" spans="1:19">
      <c r="A142" s="1" t="s">
        <v>97</v>
      </c>
      <c r="B142" s="78" t="s">
        <v>546</v>
      </c>
      <c r="C142" s="10"/>
      <c r="D142" s="76">
        <v>3.6191378493604924</v>
      </c>
      <c r="E142" s="14" t="s">
        <v>345</v>
      </c>
      <c r="F142" s="76">
        <v>4</v>
      </c>
      <c r="G142" s="76">
        <v>6.6</v>
      </c>
      <c r="H142" s="76">
        <v>8.8000000000000007</v>
      </c>
      <c r="I142" s="76">
        <v>11.8</v>
      </c>
      <c r="J142" s="76">
        <v>14.3</v>
      </c>
      <c r="K142" s="76">
        <v>18</v>
      </c>
    </row>
    <row r="143" spans="1:19">
      <c r="A143" s="1" t="s">
        <v>98</v>
      </c>
      <c r="B143" s="77" t="s">
        <v>547</v>
      </c>
      <c r="C143" s="10"/>
      <c r="D143" s="76">
        <v>7.1242391892079242</v>
      </c>
      <c r="E143" s="14" t="s">
        <v>345</v>
      </c>
      <c r="F143" s="76">
        <v>8</v>
      </c>
      <c r="G143" s="76">
        <v>11.6</v>
      </c>
      <c r="H143" s="76">
        <v>13.2</v>
      </c>
      <c r="I143" s="76">
        <v>15.8</v>
      </c>
      <c r="J143" s="76">
        <v>17</v>
      </c>
      <c r="K143" s="76">
        <v>18</v>
      </c>
    </row>
    <row r="144" spans="1:19">
      <c r="A144" s="1" t="s">
        <v>99</v>
      </c>
      <c r="B144" s="77" t="s">
        <v>548</v>
      </c>
      <c r="C144" s="10"/>
      <c r="D144" s="76">
        <v>0</v>
      </c>
      <c r="E144" s="14" t="s">
        <v>345</v>
      </c>
      <c r="F144" s="76">
        <v>4</v>
      </c>
      <c r="G144" s="76">
        <v>6.6</v>
      </c>
      <c r="H144" s="76">
        <v>8.8000000000000007</v>
      </c>
      <c r="I144" s="76">
        <v>11.8</v>
      </c>
      <c r="J144" s="76">
        <v>14.3</v>
      </c>
      <c r="K144" s="76">
        <v>18</v>
      </c>
    </row>
    <row r="145" spans="1:11">
      <c r="A145" s="1" t="s">
        <v>100</v>
      </c>
      <c r="B145" s="77" t="s">
        <v>549</v>
      </c>
      <c r="C145" s="10"/>
      <c r="D145" s="76">
        <v>3.9307562150201742</v>
      </c>
      <c r="E145" s="14" t="s">
        <v>345</v>
      </c>
      <c r="F145" s="76">
        <v>4</v>
      </c>
      <c r="G145" s="76">
        <v>6.6</v>
      </c>
      <c r="H145" s="76">
        <v>8.8000000000000007</v>
      </c>
      <c r="I145" s="76">
        <v>11.8</v>
      </c>
      <c r="J145" s="76">
        <v>14.3</v>
      </c>
      <c r="K145" s="76">
        <v>18</v>
      </c>
    </row>
    <row r="146" spans="1:11">
      <c r="A146" s="1" t="s">
        <v>101</v>
      </c>
      <c r="B146" s="77" t="s">
        <v>550</v>
      </c>
      <c r="C146" s="10"/>
      <c r="D146" s="76">
        <v>9.3007351684048558</v>
      </c>
      <c r="E146" s="14" t="s">
        <v>345</v>
      </c>
      <c r="F146" s="76">
        <v>10</v>
      </c>
      <c r="G146" s="76">
        <v>11</v>
      </c>
      <c r="H146" s="76">
        <v>12</v>
      </c>
      <c r="I146" s="76">
        <v>13</v>
      </c>
      <c r="J146" s="76">
        <v>14.3</v>
      </c>
      <c r="K146" s="76">
        <v>18</v>
      </c>
    </row>
    <row r="147" spans="1:11">
      <c r="A147" s="1" t="s">
        <v>102</v>
      </c>
      <c r="B147" s="77" t="s">
        <v>551</v>
      </c>
      <c r="C147" s="10"/>
      <c r="D147" s="76">
        <v>8.1073553614381559</v>
      </c>
      <c r="E147" s="14" t="s">
        <v>345</v>
      </c>
      <c r="F147" s="76">
        <v>9</v>
      </c>
      <c r="G147" s="76">
        <v>10</v>
      </c>
      <c r="H147" s="76">
        <v>12</v>
      </c>
      <c r="I147" s="76">
        <v>13</v>
      </c>
      <c r="J147" s="76">
        <v>14.3</v>
      </c>
      <c r="K147" s="76">
        <v>18</v>
      </c>
    </row>
    <row r="148" spans="1:11">
      <c r="A148" s="1" t="s">
        <v>103</v>
      </c>
      <c r="B148" s="77" t="s">
        <v>552</v>
      </c>
      <c r="C148" s="10"/>
      <c r="D148" s="76">
        <v>1.5320434438610371</v>
      </c>
      <c r="E148" s="14" t="s">
        <v>345</v>
      </c>
      <c r="F148" s="76">
        <v>4</v>
      </c>
      <c r="G148" s="76">
        <v>6.6</v>
      </c>
      <c r="H148" s="76">
        <v>8.8000000000000007</v>
      </c>
      <c r="I148" s="76">
        <v>11.8</v>
      </c>
      <c r="J148" s="76">
        <v>14.3</v>
      </c>
      <c r="K148" s="76">
        <v>18</v>
      </c>
    </row>
    <row r="149" spans="1:11">
      <c r="A149" s="1" t="s">
        <v>104</v>
      </c>
      <c r="B149" s="77" t="s">
        <v>553</v>
      </c>
      <c r="C149" s="10"/>
      <c r="D149" s="76">
        <v>7.0286417149885789</v>
      </c>
      <c r="E149" s="14" t="s">
        <v>345</v>
      </c>
      <c r="F149" s="76">
        <v>8</v>
      </c>
      <c r="G149" s="76">
        <v>9</v>
      </c>
      <c r="H149" s="76">
        <v>10</v>
      </c>
      <c r="I149" s="76">
        <v>11</v>
      </c>
      <c r="J149" s="76">
        <v>14.5</v>
      </c>
      <c r="K149" s="76">
        <v>18</v>
      </c>
    </row>
    <row r="150" spans="1:11">
      <c r="A150" s="1" t="s">
        <v>105</v>
      </c>
      <c r="B150" s="77" t="s">
        <v>554</v>
      </c>
      <c r="C150" s="10"/>
      <c r="D150" s="76">
        <v>9.193822471011595</v>
      </c>
      <c r="E150" s="14" t="s">
        <v>345</v>
      </c>
      <c r="F150" s="76">
        <v>9.5</v>
      </c>
      <c r="G150" s="76">
        <v>10</v>
      </c>
      <c r="H150" s="76">
        <v>11</v>
      </c>
      <c r="I150" s="76">
        <v>11.8</v>
      </c>
      <c r="J150" s="76">
        <v>14.3</v>
      </c>
      <c r="K150" s="76">
        <v>18</v>
      </c>
    </row>
    <row r="151" spans="1:11">
      <c r="A151" s="1" t="s">
        <v>106</v>
      </c>
      <c r="B151" s="78" t="s">
        <v>555</v>
      </c>
      <c r="C151" s="10"/>
      <c r="D151" s="76">
        <v>0.75867052023121384</v>
      </c>
      <c r="E151" s="14" t="s">
        <v>345</v>
      </c>
      <c r="F151" s="76">
        <v>2</v>
      </c>
      <c r="G151" s="76">
        <v>6.6</v>
      </c>
      <c r="H151" s="76">
        <v>8.8000000000000007</v>
      </c>
      <c r="I151" s="76">
        <v>11.8</v>
      </c>
      <c r="J151" s="76">
        <v>14.3</v>
      </c>
      <c r="K151" s="76">
        <v>18</v>
      </c>
    </row>
    <row r="152" spans="1:11">
      <c r="A152" s="1" t="s">
        <v>107</v>
      </c>
      <c r="B152" s="77" t="s">
        <v>556</v>
      </c>
      <c r="C152" s="10"/>
      <c r="D152" s="76">
        <v>1.5343915343915344</v>
      </c>
      <c r="E152" s="14" t="s">
        <v>345</v>
      </c>
      <c r="F152" s="76">
        <v>1.6</v>
      </c>
      <c r="G152" s="76">
        <v>5</v>
      </c>
      <c r="H152" s="76">
        <v>7</v>
      </c>
      <c r="I152" s="76">
        <v>11</v>
      </c>
      <c r="J152" s="76">
        <v>14</v>
      </c>
      <c r="K152" s="76">
        <v>18</v>
      </c>
    </row>
    <row r="153" spans="1:11">
      <c r="A153" s="1" t="s">
        <v>108</v>
      </c>
      <c r="B153" s="77" t="s">
        <v>557</v>
      </c>
      <c r="C153" s="10"/>
      <c r="D153" s="76">
        <v>2.0118343195266273</v>
      </c>
      <c r="E153" s="14" t="s">
        <v>345</v>
      </c>
      <c r="F153" s="76">
        <v>4</v>
      </c>
      <c r="G153" s="76">
        <v>6.6</v>
      </c>
      <c r="H153" s="76">
        <v>8.8000000000000007</v>
      </c>
      <c r="I153" s="76">
        <v>11.8</v>
      </c>
      <c r="J153" s="76">
        <v>14.3</v>
      </c>
      <c r="K153" s="76">
        <v>18</v>
      </c>
    </row>
    <row r="154" spans="1:11">
      <c r="A154" s="1" t="s">
        <v>109</v>
      </c>
      <c r="B154" s="77" t="s">
        <v>558</v>
      </c>
      <c r="C154" s="10"/>
      <c r="D154" s="76">
        <v>1.9552715654952078</v>
      </c>
      <c r="E154" s="14" t="s">
        <v>345</v>
      </c>
      <c r="F154" s="76">
        <v>2.9</v>
      </c>
      <c r="G154" s="76">
        <v>3.2</v>
      </c>
      <c r="H154" s="76">
        <v>8</v>
      </c>
      <c r="I154" s="76">
        <v>12</v>
      </c>
      <c r="J154" s="76">
        <v>14.3</v>
      </c>
      <c r="K154" s="76">
        <v>18</v>
      </c>
    </row>
    <row r="155" spans="1:11">
      <c r="A155" s="1" t="s">
        <v>110</v>
      </c>
      <c r="B155" s="77" t="s">
        <v>559</v>
      </c>
      <c r="C155" s="10"/>
      <c r="D155" s="76">
        <v>0.39370078740157477</v>
      </c>
      <c r="E155" s="14" t="s">
        <v>345</v>
      </c>
      <c r="F155" s="76">
        <v>3</v>
      </c>
      <c r="G155" s="76">
        <v>6.6</v>
      </c>
      <c r="H155" s="76">
        <v>8.8000000000000007</v>
      </c>
      <c r="I155" s="76">
        <v>11.8</v>
      </c>
      <c r="J155" s="76">
        <v>14.3</v>
      </c>
      <c r="K155" s="76">
        <v>18</v>
      </c>
    </row>
    <row r="156" spans="1:11">
      <c r="A156" s="1" t="s">
        <v>111</v>
      </c>
      <c r="B156" s="77" t="s">
        <v>560</v>
      </c>
      <c r="C156" s="10"/>
      <c r="D156" s="76">
        <v>0</v>
      </c>
      <c r="E156" s="14" t="s">
        <v>345</v>
      </c>
      <c r="F156" s="76">
        <v>3</v>
      </c>
      <c r="G156" s="76">
        <v>6.6</v>
      </c>
      <c r="H156" s="76">
        <v>8.8000000000000007</v>
      </c>
      <c r="I156" s="76">
        <v>11.8</v>
      </c>
      <c r="J156" s="76">
        <v>14.3</v>
      </c>
      <c r="K156" s="76">
        <v>18</v>
      </c>
    </row>
    <row r="157" spans="1:11">
      <c r="A157" s="1" t="s">
        <v>112</v>
      </c>
      <c r="B157" s="77" t="s">
        <v>561</v>
      </c>
      <c r="C157" s="10"/>
      <c r="D157" s="76">
        <v>1.5092375748113454</v>
      </c>
      <c r="E157" s="14" t="s">
        <v>345</v>
      </c>
      <c r="F157" s="76">
        <v>4</v>
      </c>
      <c r="G157" s="76">
        <v>6.6</v>
      </c>
      <c r="H157" s="76">
        <v>8.8000000000000007</v>
      </c>
      <c r="I157" s="76">
        <v>11.8</v>
      </c>
      <c r="J157" s="76">
        <v>14.3</v>
      </c>
      <c r="K157" s="76">
        <v>18</v>
      </c>
    </row>
    <row r="158" spans="1:11">
      <c r="A158" s="1" t="s">
        <v>113</v>
      </c>
      <c r="B158" s="77" t="s">
        <v>562</v>
      </c>
      <c r="C158" s="10"/>
      <c r="D158" s="76">
        <v>1.2814070351758795</v>
      </c>
      <c r="E158" s="14" t="s">
        <v>345</v>
      </c>
      <c r="F158" s="76">
        <v>4</v>
      </c>
      <c r="G158" s="76">
        <v>6.6</v>
      </c>
      <c r="H158" s="76">
        <v>8.8000000000000007</v>
      </c>
      <c r="I158" s="76">
        <v>11.8</v>
      </c>
      <c r="J158" s="76">
        <v>14.3</v>
      </c>
      <c r="K158" s="76">
        <v>18</v>
      </c>
    </row>
    <row r="159" spans="1:11">
      <c r="A159" s="1" t="s">
        <v>114</v>
      </c>
      <c r="B159" s="77" t="s">
        <v>563</v>
      </c>
      <c r="C159" s="10"/>
      <c r="D159" s="76">
        <v>0</v>
      </c>
      <c r="E159" s="14" t="s">
        <v>345</v>
      </c>
      <c r="F159" s="76">
        <v>2.2000000000000002</v>
      </c>
      <c r="G159" s="76">
        <v>4.4000000000000004</v>
      </c>
      <c r="H159" s="76">
        <v>8.8000000000000007</v>
      </c>
      <c r="I159" s="76">
        <v>11.8</v>
      </c>
      <c r="J159" s="76">
        <v>14.3</v>
      </c>
      <c r="K159" s="76">
        <v>18</v>
      </c>
    </row>
    <row r="160" spans="1:11">
      <c r="A160" s="1" t="s">
        <v>115</v>
      </c>
      <c r="B160" s="77" t="s">
        <v>564</v>
      </c>
      <c r="C160" s="10"/>
      <c r="D160" s="76">
        <v>2.2052464687229749</v>
      </c>
      <c r="E160" s="14" t="s">
        <v>345</v>
      </c>
      <c r="F160" s="76">
        <v>4</v>
      </c>
      <c r="G160" s="76">
        <v>6.6</v>
      </c>
      <c r="H160" s="76">
        <v>8.8000000000000007</v>
      </c>
      <c r="I160" s="76">
        <v>11.8</v>
      </c>
      <c r="J160" s="76">
        <v>14.3</v>
      </c>
      <c r="K160" s="76">
        <v>18</v>
      </c>
    </row>
    <row r="161" spans="1:20">
      <c r="A161" s="1" t="s">
        <v>116</v>
      </c>
      <c r="B161" s="77" t="s">
        <v>565</v>
      </c>
      <c r="C161" s="10"/>
      <c r="D161" s="76">
        <v>2.5446259020129132</v>
      </c>
      <c r="E161" s="14" t="s">
        <v>345</v>
      </c>
      <c r="F161" s="76">
        <v>4</v>
      </c>
      <c r="G161" s="76">
        <v>6.6</v>
      </c>
      <c r="H161" s="76">
        <v>8.8000000000000007</v>
      </c>
      <c r="I161" s="76">
        <v>11.8</v>
      </c>
      <c r="J161" s="76">
        <v>14.3</v>
      </c>
      <c r="K161" s="76">
        <v>18</v>
      </c>
    </row>
    <row r="162" spans="1:20">
      <c r="A162" s="1" t="s">
        <v>117</v>
      </c>
      <c r="B162" s="77" t="s">
        <v>566</v>
      </c>
      <c r="C162" s="10"/>
      <c r="D162" s="76">
        <v>0.20576131687242799</v>
      </c>
      <c r="E162" s="14" t="s">
        <v>345</v>
      </c>
      <c r="F162" s="76">
        <v>3</v>
      </c>
      <c r="G162" s="76">
        <v>6.6</v>
      </c>
      <c r="H162" s="76">
        <v>8.8000000000000007</v>
      </c>
      <c r="I162" s="76">
        <v>11.8</v>
      </c>
      <c r="J162" s="76">
        <v>14.3</v>
      </c>
      <c r="K162" s="76">
        <v>18</v>
      </c>
    </row>
    <row r="163" spans="1:20">
      <c r="A163" s="1" t="s">
        <v>118</v>
      </c>
      <c r="B163" s="77" t="s">
        <v>567</v>
      </c>
      <c r="C163" s="10"/>
      <c r="D163" s="76">
        <v>0</v>
      </c>
      <c r="E163" s="14" t="s">
        <v>345</v>
      </c>
      <c r="F163" s="76">
        <v>2</v>
      </c>
      <c r="G163" s="76">
        <v>6.6</v>
      </c>
      <c r="H163" s="76">
        <v>8.8000000000000007</v>
      </c>
      <c r="I163" s="76">
        <v>11.8</v>
      </c>
      <c r="J163" s="76">
        <v>14.3</v>
      </c>
      <c r="K163" s="76">
        <v>18</v>
      </c>
    </row>
    <row r="164" spans="1:20">
      <c r="A164" s="1" t="s">
        <v>119</v>
      </c>
      <c r="B164" s="77" t="s">
        <v>568</v>
      </c>
      <c r="C164" s="10"/>
      <c r="D164" s="76">
        <v>3.37035618536959</v>
      </c>
      <c r="E164" s="14" t="s">
        <v>345</v>
      </c>
      <c r="F164" s="76">
        <v>4</v>
      </c>
      <c r="G164" s="76">
        <v>4.4000000000000004</v>
      </c>
      <c r="H164" s="76">
        <v>8.8000000000000007</v>
      </c>
      <c r="I164" s="76">
        <v>11.8</v>
      </c>
      <c r="J164" s="76">
        <v>14.3</v>
      </c>
      <c r="K164" s="76">
        <v>18</v>
      </c>
    </row>
    <row r="165" spans="1:20">
      <c r="A165" s="1" t="s">
        <v>120</v>
      </c>
      <c r="B165" s="77" t="s">
        <v>569</v>
      </c>
      <c r="C165" s="10"/>
      <c r="D165" s="76">
        <v>0.30886895131637004</v>
      </c>
      <c r="E165" s="14" t="s">
        <v>345</v>
      </c>
      <c r="F165" s="76">
        <v>4</v>
      </c>
      <c r="G165" s="76">
        <v>6.6</v>
      </c>
      <c r="H165" s="76">
        <v>8.8000000000000007</v>
      </c>
      <c r="I165" s="76">
        <v>11.8</v>
      </c>
      <c r="J165" s="76">
        <v>14.3</v>
      </c>
      <c r="K165" s="76">
        <v>18</v>
      </c>
    </row>
    <row r="166" spans="1:20">
      <c r="A166" s="1" t="s">
        <v>121</v>
      </c>
      <c r="B166" s="77" t="s">
        <v>570</v>
      </c>
      <c r="C166" s="10"/>
      <c r="D166" s="76">
        <v>1.8187942068036378</v>
      </c>
      <c r="E166" s="14" t="s">
        <v>345</v>
      </c>
      <c r="F166" s="76">
        <v>4.84</v>
      </c>
      <c r="G166" s="76">
        <v>7.47</v>
      </c>
      <c r="H166" s="76">
        <v>10.1</v>
      </c>
      <c r="I166" s="76">
        <v>12.73</v>
      </c>
      <c r="J166" s="76">
        <v>15.36</v>
      </c>
      <c r="K166" s="76">
        <v>18</v>
      </c>
    </row>
    <row r="167" spans="1:20">
      <c r="A167" s="1" t="s">
        <v>122</v>
      </c>
      <c r="B167" s="77" t="s">
        <v>571</v>
      </c>
      <c r="C167" s="10"/>
      <c r="D167" s="76">
        <v>6.4721969006381039</v>
      </c>
      <c r="E167" s="14" t="s">
        <v>345</v>
      </c>
      <c r="F167" s="76">
        <v>7</v>
      </c>
      <c r="G167" s="76">
        <v>8</v>
      </c>
      <c r="H167" s="76">
        <v>8.8000000000000007</v>
      </c>
      <c r="I167" s="76">
        <v>11.8</v>
      </c>
      <c r="J167" s="76">
        <v>14.3</v>
      </c>
      <c r="K167" s="76">
        <v>18</v>
      </c>
    </row>
    <row r="168" spans="1:20">
      <c r="A168" s="1" t="s">
        <v>123</v>
      </c>
      <c r="B168" s="77" t="s">
        <v>572</v>
      </c>
      <c r="C168" s="10"/>
      <c r="D168" s="76">
        <v>3.7727910238429176</v>
      </c>
      <c r="E168" s="14" t="s">
        <v>345</v>
      </c>
      <c r="F168" s="76">
        <v>4</v>
      </c>
      <c r="G168" s="76">
        <v>6.6</v>
      </c>
      <c r="H168" s="76">
        <v>8.8000000000000007</v>
      </c>
      <c r="I168" s="76">
        <v>11.8</v>
      </c>
      <c r="J168" s="76">
        <v>14.3</v>
      </c>
      <c r="K168" s="76">
        <v>18</v>
      </c>
    </row>
    <row r="169" spans="1:20">
      <c r="A169" s="1" t="s">
        <v>124</v>
      </c>
      <c r="B169" s="77" t="s">
        <v>573</v>
      </c>
      <c r="C169" s="10"/>
      <c r="D169" s="76">
        <v>0.96269554753309272</v>
      </c>
      <c r="E169" s="14" t="s">
        <v>345</v>
      </c>
      <c r="F169" s="76">
        <v>3</v>
      </c>
      <c r="G169" s="76">
        <v>8</v>
      </c>
      <c r="H169" s="76">
        <v>11</v>
      </c>
      <c r="I169" s="76">
        <v>14</v>
      </c>
      <c r="J169" s="76">
        <v>16</v>
      </c>
      <c r="K169" s="76">
        <v>18</v>
      </c>
    </row>
    <row r="170" spans="1:20">
      <c r="A170" s="1" t="s">
        <v>125</v>
      </c>
      <c r="B170" s="77" t="s">
        <v>574</v>
      </c>
      <c r="C170" s="10"/>
      <c r="D170" s="76">
        <v>3.3134684147794995</v>
      </c>
      <c r="E170" s="14" t="s">
        <v>345</v>
      </c>
      <c r="F170" s="76">
        <v>5</v>
      </c>
      <c r="G170" s="76">
        <v>8</v>
      </c>
      <c r="H170" s="76">
        <v>11</v>
      </c>
      <c r="I170" s="76">
        <v>14</v>
      </c>
      <c r="J170" s="76">
        <v>16</v>
      </c>
      <c r="K170" s="76">
        <v>18</v>
      </c>
    </row>
    <row r="171" spans="1:20">
      <c r="A171" s="1" t="s">
        <v>126</v>
      </c>
      <c r="B171" s="77" t="s">
        <v>575</v>
      </c>
      <c r="C171" s="10"/>
      <c r="D171" s="76">
        <v>0.34228067014952263</v>
      </c>
      <c r="E171" s="14" t="s">
        <v>345</v>
      </c>
      <c r="F171" s="76">
        <v>2.2000000000000002</v>
      </c>
      <c r="G171" s="76">
        <v>4.4000000000000004</v>
      </c>
      <c r="H171" s="76">
        <v>8.8000000000000007</v>
      </c>
      <c r="I171" s="76">
        <v>11.8</v>
      </c>
      <c r="J171" s="76">
        <v>14.3</v>
      </c>
      <c r="K171" s="76">
        <v>18</v>
      </c>
    </row>
    <row r="172" spans="1:20">
      <c r="A172" s="1" t="s">
        <v>127</v>
      </c>
      <c r="B172" s="77" t="s">
        <v>576</v>
      </c>
      <c r="C172" s="10"/>
      <c r="D172" s="76">
        <v>9.0117152297987377E-2</v>
      </c>
      <c r="E172" s="14" t="s">
        <v>345</v>
      </c>
      <c r="F172" s="76">
        <v>3</v>
      </c>
      <c r="G172" s="76">
        <v>8</v>
      </c>
      <c r="H172" s="76">
        <v>11</v>
      </c>
      <c r="I172" s="76">
        <v>14</v>
      </c>
      <c r="J172" s="76">
        <v>16</v>
      </c>
      <c r="K172" s="76">
        <v>18</v>
      </c>
    </row>
    <row r="173" spans="1:20">
      <c r="A173" s="1" t="s">
        <v>128</v>
      </c>
      <c r="B173" s="77" t="s">
        <v>577</v>
      </c>
      <c r="C173" s="10"/>
      <c r="D173" s="76">
        <v>0</v>
      </c>
      <c r="E173" s="14" t="s">
        <v>345</v>
      </c>
      <c r="F173" s="76">
        <v>1.3</v>
      </c>
      <c r="G173" s="76">
        <v>5</v>
      </c>
      <c r="H173" s="76">
        <v>7</v>
      </c>
      <c r="I173" s="76">
        <v>8</v>
      </c>
      <c r="J173" s="76">
        <v>10</v>
      </c>
      <c r="K173" s="76">
        <v>16</v>
      </c>
    </row>
    <row r="174" spans="1:20" s="80" customFormat="1" ht="75">
      <c r="A174" s="63" t="s">
        <v>129</v>
      </c>
      <c r="B174" s="47" t="s">
        <v>541</v>
      </c>
      <c r="C174" s="10"/>
      <c r="D174" s="10">
        <v>34.799999999999997</v>
      </c>
      <c r="E174" s="64" t="s">
        <v>345</v>
      </c>
      <c r="F174" s="79">
        <v>52</v>
      </c>
      <c r="G174" s="79">
        <v>55.6</v>
      </c>
      <c r="H174" s="79">
        <v>56.1</v>
      </c>
      <c r="I174" s="79">
        <v>57.6</v>
      </c>
      <c r="J174" s="79">
        <v>59.1</v>
      </c>
      <c r="K174" s="79">
        <v>60.6</v>
      </c>
      <c r="M174" s="37"/>
      <c r="N174" s="37"/>
      <c r="O174" s="37"/>
      <c r="P174" s="37"/>
      <c r="Q174" s="37"/>
      <c r="R174" s="37"/>
      <c r="S174" s="37"/>
      <c r="T174" s="37"/>
    </row>
    <row r="175" spans="1:20">
      <c r="A175" s="1" t="s">
        <v>586</v>
      </c>
      <c r="B175" s="77" t="s">
        <v>544</v>
      </c>
      <c r="C175" s="10"/>
      <c r="D175" s="76">
        <v>28.865320526298831</v>
      </c>
      <c r="E175" s="14" t="s">
        <v>345</v>
      </c>
      <c r="F175" s="76">
        <v>28.865320526298831</v>
      </c>
      <c r="G175" s="76">
        <v>34</v>
      </c>
      <c r="H175" s="76">
        <v>38</v>
      </c>
      <c r="I175" s="76">
        <v>42</v>
      </c>
      <c r="J175" s="76">
        <v>48</v>
      </c>
      <c r="K175" s="76">
        <v>55</v>
      </c>
    </row>
    <row r="176" spans="1:20">
      <c r="A176" s="1" t="s">
        <v>587</v>
      </c>
      <c r="B176" s="77" t="s">
        <v>545</v>
      </c>
      <c r="C176" s="10"/>
      <c r="D176" s="76">
        <v>54.329896426442239</v>
      </c>
      <c r="E176" s="14" t="s">
        <v>345</v>
      </c>
      <c r="F176" s="76">
        <v>54.329896426442239</v>
      </c>
      <c r="G176" s="76">
        <v>54.5</v>
      </c>
      <c r="H176" s="76">
        <v>54.8</v>
      </c>
      <c r="I176" s="76">
        <v>55</v>
      </c>
      <c r="J176" s="76">
        <v>55.5</v>
      </c>
      <c r="K176" s="76">
        <v>55.6</v>
      </c>
    </row>
    <row r="177" spans="1:11">
      <c r="A177" s="1" t="s">
        <v>588</v>
      </c>
      <c r="B177" s="78" t="s">
        <v>546</v>
      </c>
      <c r="C177" s="10"/>
      <c r="D177" s="76">
        <v>28.701027350729213</v>
      </c>
      <c r="E177" s="14" t="s">
        <v>345</v>
      </c>
      <c r="F177" s="76">
        <v>30.913905326884127</v>
      </c>
      <c r="G177" s="76">
        <v>48</v>
      </c>
      <c r="H177" s="76">
        <v>50</v>
      </c>
      <c r="I177" s="76">
        <v>52</v>
      </c>
      <c r="J177" s="76">
        <v>54</v>
      </c>
      <c r="K177" s="76">
        <v>55.6</v>
      </c>
    </row>
    <row r="178" spans="1:11">
      <c r="A178" s="1" t="s">
        <v>589</v>
      </c>
      <c r="B178" s="77" t="s">
        <v>547</v>
      </c>
      <c r="C178" s="10"/>
      <c r="D178" s="75">
        <v>26.55756806329822</v>
      </c>
      <c r="E178" s="14" t="s">
        <v>345</v>
      </c>
      <c r="F178" s="75">
        <v>26.894732752670595</v>
      </c>
      <c r="G178" s="75">
        <v>32</v>
      </c>
      <c r="H178" s="75">
        <v>38</v>
      </c>
      <c r="I178" s="75">
        <v>42</v>
      </c>
      <c r="J178" s="75">
        <v>48</v>
      </c>
      <c r="K178" s="75">
        <v>55</v>
      </c>
    </row>
    <row r="179" spans="1:11">
      <c r="A179" s="1" t="s">
        <v>590</v>
      </c>
      <c r="B179" s="77" t="s">
        <v>548</v>
      </c>
      <c r="C179" s="10"/>
      <c r="D179" s="76">
        <v>42.329336921947643</v>
      </c>
      <c r="E179" s="14" t="s">
        <v>345</v>
      </c>
      <c r="F179" s="76">
        <v>43.450778892423131</v>
      </c>
      <c r="G179" s="76">
        <v>48</v>
      </c>
      <c r="H179" s="76">
        <v>50</v>
      </c>
      <c r="I179" s="76">
        <v>52</v>
      </c>
      <c r="J179" s="76">
        <v>54</v>
      </c>
      <c r="K179" s="76">
        <v>55.6</v>
      </c>
    </row>
    <row r="180" spans="1:11">
      <c r="A180" s="1" t="s">
        <v>591</v>
      </c>
      <c r="B180" s="77" t="s">
        <v>549</v>
      </c>
      <c r="C180" s="10"/>
      <c r="D180" s="76">
        <v>23.422712110616601</v>
      </c>
      <c r="E180" s="14" t="s">
        <v>345</v>
      </c>
      <c r="F180" s="76">
        <v>24.190166635866163</v>
      </c>
      <c r="G180" s="76">
        <v>30</v>
      </c>
      <c r="H180" s="76">
        <v>36</v>
      </c>
      <c r="I180" s="76">
        <v>42</v>
      </c>
      <c r="J180" s="76">
        <v>50</v>
      </c>
      <c r="K180" s="76">
        <v>55.6</v>
      </c>
    </row>
    <row r="181" spans="1:11">
      <c r="A181" s="1" t="s">
        <v>592</v>
      </c>
      <c r="B181" s="77" t="s">
        <v>550</v>
      </c>
      <c r="C181" s="10"/>
      <c r="D181" s="76">
        <v>28.794674449362855</v>
      </c>
      <c r="E181" s="14" t="s">
        <v>345</v>
      </c>
      <c r="F181" s="76">
        <v>30.624844435551175</v>
      </c>
      <c r="G181" s="76">
        <v>48</v>
      </c>
      <c r="H181" s="76">
        <v>50</v>
      </c>
      <c r="I181" s="76">
        <v>52</v>
      </c>
      <c r="J181" s="76">
        <v>54</v>
      </c>
      <c r="K181" s="76">
        <v>55.6</v>
      </c>
    </row>
    <row r="182" spans="1:11">
      <c r="A182" s="1" t="s">
        <v>593</v>
      </c>
      <c r="B182" s="77" t="s">
        <v>551</v>
      </c>
      <c r="C182" s="10"/>
      <c r="D182" s="76">
        <v>27.015821205823631</v>
      </c>
      <c r="E182" s="14" t="s">
        <v>345</v>
      </c>
      <c r="F182" s="76">
        <v>27.947802963678697</v>
      </c>
      <c r="G182" s="76">
        <v>32</v>
      </c>
      <c r="H182" s="76">
        <v>38</v>
      </c>
      <c r="I182" s="76">
        <v>40</v>
      </c>
      <c r="J182" s="76">
        <v>48</v>
      </c>
      <c r="K182" s="76">
        <v>55.6</v>
      </c>
    </row>
    <row r="183" spans="1:11">
      <c r="A183" s="1" t="s">
        <v>594</v>
      </c>
      <c r="B183" s="77" t="s">
        <v>552</v>
      </c>
      <c r="C183" s="10"/>
      <c r="D183" s="76">
        <v>22.498361278529714</v>
      </c>
      <c r="E183" s="14" t="s">
        <v>345</v>
      </c>
      <c r="F183" s="76">
        <v>22.984917534553279</v>
      </c>
      <c r="G183" s="76">
        <v>48</v>
      </c>
      <c r="H183" s="76">
        <v>50</v>
      </c>
      <c r="I183" s="76">
        <v>52</v>
      </c>
      <c r="J183" s="76">
        <v>54</v>
      </c>
      <c r="K183" s="76">
        <v>55.6</v>
      </c>
    </row>
    <row r="184" spans="1:11">
      <c r="A184" s="1" t="s">
        <v>595</v>
      </c>
      <c r="B184" s="77" t="s">
        <v>553</v>
      </c>
      <c r="C184" s="10"/>
      <c r="D184" s="76">
        <v>43.211887373189981</v>
      </c>
      <c r="E184" s="14" t="s">
        <v>345</v>
      </c>
      <c r="F184" s="76">
        <v>43.749081398217207</v>
      </c>
      <c r="G184" s="76">
        <v>48</v>
      </c>
      <c r="H184" s="76">
        <v>50</v>
      </c>
      <c r="I184" s="76">
        <v>52</v>
      </c>
      <c r="J184" s="76">
        <v>55</v>
      </c>
      <c r="K184" s="76">
        <v>55.6</v>
      </c>
    </row>
    <row r="185" spans="1:11">
      <c r="A185" s="1" t="s">
        <v>596</v>
      </c>
      <c r="B185" s="77" t="s">
        <v>554</v>
      </c>
      <c r="C185" s="10"/>
      <c r="D185" s="76">
        <v>38.190432738363015</v>
      </c>
      <c r="E185" s="14" t="s">
        <v>345</v>
      </c>
      <c r="F185" s="76">
        <v>38.301193854193535</v>
      </c>
      <c r="G185" s="76">
        <v>40</v>
      </c>
      <c r="H185" s="76">
        <v>46</v>
      </c>
      <c r="I185" s="76">
        <v>50</v>
      </c>
      <c r="J185" s="76">
        <v>53</v>
      </c>
      <c r="K185" s="76">
        <v>55.6</v>
      </c>
    </row>
    <row r="186" spans="1:11">
      <c r="A186" s="1" t="s">
        <v>597</v>
      </c>
      <c r="B186" s="78" t="s">
        <v>555</v>
      </c>
      <c r="C186" s="10"/>
      <c r="D186" s="76">
        <v>27.936773913298179</v>
      </c>
      <c r="E186" s="14" t="s">
        <v>345</v>
      </c>
      <c r="F186" s="76">
        <v>29.815805195300431</v>
      </c>
      <c r="G186" s="76">
        <v>32</v>
      </c>
      <c r="H186" s="76">
        <v>38</v>
      </c>
      <c r="I186" s="76">
        <v>46</v>
      </c>
      <c r="J186" s="76">
        <v>50</v>
      </c>
      <c r="K186" s="76">
        <v>55.6</v>
      </c>
    </row>
    <row r="187" spans="1:11">
      <c r="A187" s="1" t="s">
        <v>598</v>
      </c>
      <c r="B187" s="77" t="s">
        <v>556</v>
      </c>
      <c r="C187" s="10"/>
      <c r="D187" s="76">
        <v>65.584391445883583</v>
      </c>
      <c r="E187" s="14" t="s">
        <v>345</v>
      </c>
      <c r="F187" s="76">
        <v>67.243915520931239</v>
      </c>
      <c r="G187" s="76">
        <v>67.5</v>
      </c>
      <c r="H187" s="76">
        <v>68</v>
      </c>
      <c r="I187" s="76">
        <v>69</v>
      </c>
      <c r="J187" s="76">
        <v>70</v>
      </c>
      <c r="K187" s="76">
        <v>70</v>
      </c>
    </row>
    <row r="188" spans="1:11">
      <c r="A188" s="1" t="s">
        <v>599</v>
      </c>
      <c r="B188" s="77" t="s">
        <v>557</v>
      </c>
      <c r="C188" s="10"/>
      <c r="D188" s="76">
        <v>66.152491046210315</v>
      </c>
      <c r="E188" s="14" t="s">
        <v>345</v>
      </c>
      <c r="F188" s="76">
        <v>66.152491046210315</v>
      </c>
      <c r="G188" s="76">
        <v>66.150000000000006</v>
      </c>
      <c r="H188" s="76">
        <v>68</v>
      </c>
      <c r="I188" s="76">
        <v>68</v>
      </c>
      <c r="J188" s="76">
        <v>70</v>
      </c>
      <c r="K188" s="76">
        <v>70</v>
      </c>
    </row>
    <row r="189" spans="1:11">
      <c r="A189" s="1" t="s">
        <v>600</v>
      </c>
      <c r="B189" s="77" t="s">
        <v>558</v>
      </c>
      <c r="C189" s="10"/>
      <c r="D189" s="76">
        <v>34.535829016052077</v>
      </c>
      <c r="E189" s="14" t="s">
        <v>345</v>
      </c>
      <c r="F189" s="76">
        <v>34.535829016052077</v>
      </c>
      <c r="G189" s="76">
        <v>38.299999999999997</v>
      </c>
      <c r="H189" s="76">
        <v>40</v>
      </c>
      <c r="I189" s="76">
        <v>42</v>
      </c>
      <c r="J189" s="76">
        <v>46</v>
      </c>
      <c r="K189" s="76">
        <v>55</v>
      </c>
    </row>
    <row r="190" spans="1:11">
      <c r="A190" s="1" t="s">
        <v>601</v>
      </c>
      <c r="B190" s="77" t="s">
        <v>559</v>
      </c>
      <c r="C190" s="10"/>
      <c r="D190" s="76">
        <v>45.152620536441205</v>
      </c>
      <c r="E190" s="14" t="s">
        <v>345</v>
      </c>
      <c r="F190" s="76">
        <v>45.152620536441205</v>
      </c>
      <c r="G190" s="76">
        <v>48</v>
      </c>
      <c r="H190" s="76">
        <v>50</v>
      </c>
      <c r="I190" s="76">
        <v>52</v>
      </c>
      <c r="J190" s="76">
        <v>54</v>
      </c>
      <c r="K190" s="76">
        <v>55.6</v>
      </c>
    </row>
    <row r="191" spans="1:11">
      <c r="A191" s="1" t="s">
        <v>602</v>
      </c>
      <c r="B191" s="77" t="s">
        <v>560</v>
      </c>
      <c r="C191" s="10"/>
      <c r="D191" s="76">
        <v>52.320616531421813</v>
      </c>
      <c r="E191" s="14" t="s">
        <v>345</v>
      </c>
      <c r="F191" s="76">
        <v>53.109369544458332</v>
      </c>
      <c r="G191" s="76">
        <v>54</v>
      </c>
      <c r="H191" s="76">
        <v>54.5</v>
      </c>
      <c r="I191" s="76">
        <v>55</v>
      </c>
      <c r="J191" s="76">
        <v>55.5</v>
      </c>
      <c r="K191" s="76">
        <v>55.6</v>
      </c>
    </row>
    <row r="192" spans="1:11">
      <c r="A192" s="1" t="s">
        <v>603</v>
      </c>
      <c r="B192" s="77" t="s">
        <v>561</v>
      </c>
      <c r="C192" s="10"/>
      <c r="D192" s="76">
        <v>49.520741082245991</v>
      </c>
      <c r="E192" s="14" t="s">
        <v>345</v>
      </c>
      <c r="F192" s="76">
        <v>53.206317211506516</v>
      </c>
      <c r="G192" s="76">
        <v>53.5</v>
      </c>
      <c r="H192" s="76">
        <v>54</v>
      </c>
      <c r="I192" s="76">
        <v>54.5</v>
      </c>
      <c r="J192" s="76">
        <v>55</v>
      </c>
      <c r="K192" s="76">
        <v>55.6</v>
      </c>
    </row>
    <row r="193" spans="1:11">
      <c r="A193" s="1" t="s">
        <v>604</v>
      </c>
      <c r="B193" s="77" t="s">
        <v>562</v>
      </c>
      <c r="C193" s="10"/>
      <c r="D193" s="76">
        <v>46.608924549078807</v>
      </c>
      <c r="E193" s="14" t="s">
        <v>345</v>
      </c>
      <c r="F193" s="76">
        <v>46.608924549078807</v>
      </c>
      <c r="G193" s="76">
        <v>48</v>
      </c>
      <c r="H193" s="76">
        <v>50</v>
      </c>
      <c r="I193" s="76">
        <v>52</v>
      </c>
      <c r="J193" s="76">
        <v>54</v>
      </c>
      <c r="K193" s="76">
        <v>55.6</v>
      </c>
    </row>
    <row r="194" spans="1:11">
      <c r="A194" s="1" t="s">
        <v>605</v>
      </c>
      <c r="B194" s="77" t="s">
        <v>563</v>
      </c>
      <c r="C194" s="10"/>
      <c r="D194" s="76">
        <v>29.433619513586866</v>
      </c>
      <c r="E194" s="14" t="s">
        <v>345</v>
      </c>
      <c r="F194" s="76">
        <v>30.900786130445105</v>
      </c>
      <c r="G194" s="76">
        <v>35.9</v>
      </c>
      <c r="H194" s="76">
        <v>42.4</v>
      </c>
      <c r="I194" s="76">
        <v>46.4</v>
      </c>
      <c r="J194" s="76">
        <v>50</v>
      </c>
      <c r="K194" s="76">
        <v>55.6</v>
      </c>
    </row>
    <row r="195" spans="1:11">
      <c r="A195" s="1" t="s">
        <v>606</v>
      </c>
      <c r="B195" s="77" t="s">
        <v>564</v>
      </c>
      <c r="C195" s="10"/>
      <c r="D195" s="76">
        <v>69.411597312752122</v>
      </c>
      <c r="E195" s="14" t="s">
        <v>345</v>
      </c>
      <c r="F195" s="76">
        <v>70.212746866223412</v>
      </c>
      <c r="G195" s="76">
        <v>70.212746866223412</v>
      </c>
      <c r="H195" s="76">
        <v>70.212746866223412</v>
      </c>
      <c r="I195" s="76">
        <v>70.212746866223412</v>
      </c>
      <c r="J195" s="76">
        <v>70.212746866223412</v>
      </c>
      <c r="K195" s="76">
        <v>70.209999999999994</v>
      </c>
    </row>
    <row r="196" spans="1:11">
      <c r="A196" s="1" t="s">
        <v>607</v>
      </c>
      <c r="B196" s="77" t="s">
        <v>565</v>
      </c>
      <c r="C196" s="10"/>
      <c r="D196" s="75">
        <v>77.693596698069001</v>
      </c>
      <c r="E196" s="14" t="s">
        <v>345</v>
      </c>
      <c r="F196" s="75">
        <v>80.036588154584948</v>
      </c>
      <c r="G196" s="75">
        <v>80.040000000000006</v>
      </c>
      <c r="H196" s="75">
        <v>80.040000000000006</v>
      </c>
      <c r="I196" s="75">
        <v>80.040000000000006</v>
      </c>
      <c r="J196" s="75">
        <v>80.040000000000006</v>
      </c>
      <c r="K196" s="75">
        <v>80.040000000000006</v>
      </c>
    </row>
    <row r="197" spans="1:11">
      <c r="A197" s="1" t="s">
        <v>608</v>
      </c>
      <c r="B197" s="77" t="s">
        <v>566</v>
      </c>
      <c r="C197" s="10"/>
      <c r="D197" s="76">
        <v>30.781074206112212</v>
      </c>
      <c r="E197" s="14" t="s">
        <v>345</v>
      </c>
      <c r="F197" s="76">
        <v>32.263784909682172</v>
      </c>
      <c r="G197" s="76">
        <v>40</v>
      </c>
      <c r="H197" s="76">
        <v>48</v>
      </c>
      <c r="I197" s="76">
        <v>52</v>
      </c>
      <c r="J197" s="76">
        <v>54</v>
      </c>
      <c r="K197" s="76">
        <v>55.6</v>
      </c>
    </row>
    <row r="198" spans="1:11">
      <c r="A198" s="1" t="s">
        <v>609</v>
      </c>
      <c r="B198" s="77" t="s">
        <v>567</v>
      </c>
      <c r="C198" s="10"/>
      <c r="D198" s="76">
        <v>13.938942758446689</v>
      </c>
      <c r="E198" s="14" t="s">
        <v>345</v>
      </c>
      <c r="F198" s="76">
        <v>15.885722473313546</v>
      </c>
      <c r="G198" s="76">
        <v>20</v>
      </c>
      <c r="H198" s="76">
        <v>30</v>
      </c>
      <c r="I198" s="76">
        <v>40</v>
      </c>
      <c r="J198" s="76">
        <v>54</v>
      </c>
      <c r="K198" s="76">
        <v>55.6</v>
      </c>
    </row>
    <row r="199" spans="1:11">
      <c r="A199" s="1" t="s">
        <v>610</v>
      </c>
      <c r="B199" s="77" t="s">
        <v>568</v>
      </c>
      <c r="C199" s="10"/>
      <c r="D199" s="76">
        <v>54.444538729639824</v>
      </c>
      <c r="E199" s="14" t="s">
        <v>345</v>
      </c>
      <c r="F199" s="76">
        <v>55.683322318482595</v>
      </c>
      <c r="G199" s="76">
        <v>55.7</v>
      </c>
      <c r="H199" s="76">
        <v>55.7</v>
      </c>
      <c r="I199" s="76">
        <v>55.8</v>
      </c>
      <c r="J199" s="76">
        <v>55.9</v>
      </c>
      <c r="K199" s="76">
        <v>60</v>
      </c>
    </row>
    <row r="200" spans="1:11">
      <c r="A200" s="1" t="s">
        <v>611</v>
      </c>
      <c r="B200" s="77" t="s">
        <v>569</v>
      </c>
      <c r="C200" s="10"/>
      <c r="D200" s="76">
        <v>48.086930135395747</v>
      </c>
      <c r="E200" s="14" t="s">
        <v>345</v>
      </c>
      <c r="F200" s="76">
        <v>48.086930135395747</v>
      </c>
      <c r="G200" s="76">
        <v>48</v>
      </c>
      <c r="H200" s="76">
        <v>50</v>
      </c>
      <c r="I200" s="76">
        <v>52</v>
      </c>
      <c r="J200" s="76">
        <v>54</v>
      </c>
      <c r="K200" s="76">
        <v>55.6</v>
      </c>
    </row>
    <row r="201" spans="1:11">
      <c r="A201" s="1" t="s">
        <v>612</v>
      </c>
      <c r="B201" s="77" t="s">
        <v>570</v>
      </c>
      <c r="C201" s="10"/>
      <c r="D201" s="76">
        <v>36.207908306593588</v>
      </c>
      <c r="E201" s="14" t="s">
        <v>345</v>
      </c>
      <c r="F201" s="76">
        <v>36.207908306593588</v>
      </c>
      <c r="G201" s="76">
        <v>42.67</v>
      </c>
      <c r="H201" s="76">
        <v>45.9</v>
      </c>
      <c r="I201" s="76">
        <v>49.13</v>
      </c>
      <c r="J201" s="76">
        <v>52.36</v>
      </c>
      <c r="K201" s="76">
        <v>55.6</v>
      </c>
    </row>
    <row r="202" spans="1:11">
      <c r="A202" s="1" t="s">
        <v>613</v>
      </c>
      <c r="B202" s="77" t="s">
        <v>571</v>
      </c>
      <c r="C202" s="10"/>
      <c r="D202" s="76">
        <v>30.892165746766619</v>
      </c>
      <c r="E202" s="14" t="s">
        <v>345</v>
      </c>
      <c r="F202" s="76">
        <v>31.882299264291191</v>
      </c>
      <c r="G202" s="76">
        <v>48</v>
      </c>
      <c r="H202" s="76">
        <v>50</v>
      </c>
      <c r="I202" s="76">
        <v>52</v>
      </c>
      <c r="J202" s="76">
        <v>54</v>
      </c>
      <c r="K202" s="76">
        <v>55.6</v>
      </c>
    </row>
    <row r="203" spans="1:11">
      <c r="A203" s="1" t="s">
        <v>614</v>
      </c>
      <c r="B203" s="77" t="s">
        <v>572</v>
      </c>
      <c r="C203" s="10"/>
      <c r="D203" s="76">
        <v>41.563297778938413</v>
      </c>
      <c r="E203" s="14" t="s">
        <v>345</v>
      </c>
      <c r="F203" s="76">
        <v>44.518034587867682</v>
      </c>
      <c r="G203" s="76">
        <v>48</v>
      </c>
      <c r="H203" s="76">
        <v>50</v>
      </c>
      <c r="I203" s="76">
        <v>52</v>
      </c>
      <c r="J203" s="76">
        <v>54</v>
      </c>
      <c r="K203" s="76">
        <v>55.6</v>
      </c>
    </row>
    <row r="204" spans="1:11">
      <c r="A204" s="1" t="s">
        <v>615</v>
      </c>
      <c r="B204" s="77" t="s">
        <v>573</v>
      </c>
      <c r="C204" s="10"/>
      <c r="D204" s="76">
        <v>39.266881556224028</v>
      </c>
      <c r="E204" s="14" t="s">
        <v>345</v>
      </c>
      <c r="F204" s="76">
        <v>40.06759284407525</v>
      </c>
      <c r="G204" s="76">
        <v>42</v>
      </c>
      <c r="H204" s="76">
        <v>44</v>
      </c>
      <c r="I204" s="76">
        <v>45</v>
      </c>
      <c r="J204" s="76">
        <v>50</v>
      </c>
      <c r="K204" s="76">
        <v>55.6</v>
      </c>
    </row>
    <row r="205" spans="1:11">
      <c r="A205" s="1" t="s">
        <v>616</v>
      </c>
      <c r="B205" s="77" t="s">
        <v>574</v>
      </c>
      <c r="C205" s="10"/>
      <c r="D205" s="76">
        <v>57.803867623562091</v>
      </c>
      <c r="E205" s="14" t="s">
        <v>345</v>
      </c>
      <c r="F205" s="76">
        <v>58.468279895097275</v>
      </c>
      <c r="G205" s="76">
        <v>58.5</v>
      </c>
      <c r="H205" s="76">
        <v>58.5</v>
      </c>
      <c r="I205" s="76">
        <v>59</v>
      </c>
      <c r="J205" s="76">
        <v>60</v>
      </c>
      <c r="K205" s="76">
        <v>60</v>
      </c>
    </row>
    <row r="206" spans="1:11">
      <c r="A206" s="1" t="s">
        <v>617</v>
      </c>
      <c r="B206" s="77" t="s">
        <v>575</v>
      </c>
      <c r="C206" s="10"/>
      <c r="D206" s="76">
        <v>21.838094403186016</v>
      </c>
      <c r="E206" s="14" t="s">
        <v>345</v>
      </c>
      <c r="F206" s="76">
        <v>24.969003995040641</v>
      </c>
      <c r="G206" s="76">
        <v>34</v>
      </c>
      <c r="H206" s="76">
        <v>42</v>
      </c>
      <c r="I206" s="76">
        <v>46</v>
      </c>
      <c r="J206" s="76">
        <v>52</v>
      </c>
      <c r="K206" s="76">
        <v>55</v>
      </c>
    </row>
    <row r="207" spans="1:11">
      <c r="A207" s="1" t="s">
        <v>618</v>
      </c>
      <c r="B207" s="77" t="s">
        <v>576</v>
      </c>
      <c r="C207" s="10"/>
      <c r="D207" s="76">
        <v>64.941286305708843</v>
      </c>
      <c r="E207" s="14" t="s">
        <v>345</v>
      </c>
      <c r="F207" s="76">
        <v>64.941286305708843</v>
      </c>
      <c r="G207" s="76">
        <v>64.94</v>
      </c>
      <c r="H207" s="76">
        <v>65</v>
      </c>
      <c r="I207" s="76">
        <v>66</v>
      </c>
      <c r="J207" s="76">
        <v>67</v>
      </c>
      <c r="K207" s="76">
        <v>67</v>
      </c>
    </row>
    <row r="208" spans="1:11">
      <c r="A208" s="1" t="s">
        <v>619</v>
      </c>
      <c r="B208" s="77" t="s">
        <v>577</v>
      </c>
      <c r="C208" s="10"/>
      <c r="D208" s="76">
        <v>34.750441737597228</v>
      </c>
      <c r="E208" s="14" t="s">
        <v>345</v>
      </c>
      <c r="F208" s="76">
        <v>40.385648505856238</v>
      </c>
      <c r="G208" s="76">
        <v>41.8</v>
      </c>
      <c r="H208" s="76">
        <v>48</v>
      </c>
      <c r="I208" s="76">
        <v>52</v>
      </c>
      <c r="J208" s="76">
        <v>54</v>
      </c>
      <c r="K208" s="76">
        <v>55.6</v>
      </c>
    </row>
    <row r="209" spans="1:13" ht="75">
      <c r="A209" s="1" t="s">
        <v>170</v>
      </c>
      <c r="B209" s="2" t="s">
        <v>542</v>
      </c>
      <c r="C209" s="10"/>
      <c r="D209" s="13">
        <v>4.2</v>
      </c>
      <c r="E209" s="14" t="s">
        <v>345</v>
      </c>
      <c r="F209" s="29">
        <v>44</v>
      </c>
      <c r="G209" s="13">
        <v>59.2</v>
      </c>
      <c r="H209" s="13">
        <v>69.400000000000006</v>
      </c>
      <c r="I209" s="13">
        <v>79.599999999999994</v>
      </c>
      <c r="J209" s="13">
        <v>89.8</v>
      </c>
      <c r="K209" s="13">
        <v>100</v>
      </c>
    </row>
    <row r="211" spans="1:13">
      <c r="A211" s="191" t="s">
        <v>255</v>
      </c>
      <c r="B211" s="191"/>
      <c r="C211" s="191"/>
      <c r="D211" s="191"/>
      <c r="E211" s="191"/>
      <c r="F211" s="191"/>
      <c r="G211" s="191"/>
      <c r="H211" s="191"/>
      <c r="I211" s="191"/>
      <c r="J211" s="191"/>
      <c r="K211" s="191"/>
      <c r="L211" s="191"/>
      <c r="M211" s="191"/>
    </row>
    <row r="212" spans="1:13" ht="18.75" customHeight="1">
      <c r="A212" s="182" t="s">
        <v>160</v>
      </c>
      <c r="B212" s="180" t="s">
        <v>273</v>
      </c>
      <c r="C212" s="5"/>
      <c r="D212" s="182" t="s">
        <v>251</v>
      </c>
      <c r="E212" s="180" t="s">
        <v>250</v>
      </c>
      <c r="F212" s="182" t="s">
        <v>269</v>
      </c>
      <c r="G212" s="182" t="s">
        <v>254</v>
      </c>
      <c r="H212" s="182"/>
      <c r="I212" s="182"/>
      <c r="J212" s="182"/>
      <c r="K212" s="182"/>
      <c r="L212" s="182"/>
      <c r="M212" s="182"/>
    </row>
    <row r="213" spans="1:13" ht="19.5" thickBot="1">
      <c r="A213" s="156"/>
      <c r="B213" s="151"/>
      <c r="C213" s="3"/>
      <c r="D213" s="156"/>
      <c r="E213" s="151"/>
      <c r="F213" s="156"/>
      <c r="G213" s="7" t="s">
        <v>260</v>
      </c>
      <c r="H213" s="7" t="s">
        <v>261</v>
      </c>
      <c r="I213" s="3" t="s">
        <v>262</v>
      </c>
      <c r="J213" s="3" t="s">
        <v>263</v>
      </c>
      <c r="K213" s="3" t="s">
        <v>264</v>
      </c>
      <c r="L213" s="3" t="s">
        <v>265</v>
      </c>
      <c r="M213" s="3" t="s">
        <v>253</v>
      </c>
    </row>
    <row r="214" spans="1:13" ht="112.5">
      <c r="A214" s="167" t="s">
        <v>144</v>
      </c>
      <c r="B214" s="168"/>
      <c r="C214" s="168"/>
      <c r="D214" s="168"/>
      <c r="E214" s="168"/>
      <c r="F214" s="168"/>
      <c r="G214" s="22" t="s">
        <v>350</v>
      </c>
      <c r="H214" s="22" t="s">
        <v>350</v>
      </c>
      <c r="I214" s="22" t="s">
        <v>350</v>
      </c>
      <c r="J214" s="22" t="s">
        <v>350</v>
      </c>
      <c r="K214" s="22" t="s">
        <v>350</v>
      </c>
      <c r="L214" s="22" t="s">
        <v>350</v>
      </c>
      <c r="M214" s="23" t="s">
        <v>350</v>
      </c>
    </row>
    <row r="215" spans="1:13">
      <c r="A215" s="184" t="s">
        <v>171</v>
      </c>
      <c r="B215" s="144" t="s">
        <v>148</v>
      </c>
      <c r="C215" s="8"/>
      <c r="D215" s="145" t="s">
        <v>145</v>
      </c>
      <c r="E215" s="145" t="s">
        <v>146</v>
      </c>
      <c r="F215" s="9" t="s">
        <v>253</v>
      </c>
      <c r="G215" s="120">
        <v>1.9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120">
        <f>G215+H215+I215+J215+K215+L215</f>
        <v>1.9</v>
      </c>
    </row>
    <row r="216" spans="1:13" ht="37.5">
      <c r="A216" s="184"/>
      <c r="B216" s="144"/>
      <c r="C216" s="8"/>
      <c r="D216" s="145"/>
      <c r="E216" s="145"/>
      <c r="F216" s="9" t="s">
        <v>270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120">
        <f t="shared" ref="M216:M221" si="0">G216+H216+I216+J216+K216+L216</f>
        <v>0</v>
      </c>
    </row>
    <row r="217" spans="1:13" ht="37.5">
      <c r="A217" s="184"/>
      <c r="B217" s="144"/>
      <c r="C217" s="8"/>
      <c r="D217" s="145"/>
      <c r="E217" s="145"/>
      <c r="F217" s="9" t="s">
        <v>271</v>
      </c>
      <c r="G217" s="20">
        <v>1.9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120">
        <f t="shared" si="0"/>
        <v>1.9</v>
      </c>
    </row>
    <row r="218" spans="1:13" ht="56.25">
      <c r="A218" s="184"/>
      <c r="B218" s="144"/>
      <c r="C218" s="8"/>
      <c r="D218" s="145"/>
      <c r="E218" s="145"/>
      <c r="F218" s="9" t="s">
        <v>272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120">
        <f t="shared" si="0"/>
        <v>0</v>
      </c>
    </row>
    <row r="219" spans="1:13">
      <c r="A219" s="184" t="s">
        <v>172</v>
      </c>
      <c r="B219" s="144" t="s">
        <v>149</v>
      </c>
      <c r="C219" s="8"/>
      <c r="D219" s="145" t="s">
        <v>150</v>
      </c>
      <c r="E219" s="145" t="s">
        <v>151</v>
      </c>
      <c r="F219" s="9" t="s">
        <v>253</v>
      </c>
      <c r="G219" s="20">
        <v>0</v>
      </c>
      <c r="H219" s="20">
        <v>0</v>
      </c>
      <c r="I219" s="20">
        <v>45</v>
      </c>
      <c r="J219" s="20">
        <v>0</v>
      </c>
      <c r="K219" s="20">
        <v>0</v>
      </c>
      <c r="L219" s="20">
        <v>0</v>
      </c>
      <c r="M219" s="120">
        <f t="shared" si="0"/>
        <v>45</v>
      </c>
    </row>
    <row r="220" spans="1:13" ht="37.5">
      <c r="A220" s="184"/>
      <c r="B220" s="144"/>
      <c r="C220" s="8"/>
      <c r="D220" s="145"/>
      <c r="E220" s="145"/>
      <c r="F220" s="9" t="s">
        <v>270</v>
      </c>
      <c r="G220" s="20">
        <v>0</v>
      </c>
      <c r="H220" s="20">
        <v>0</v>
      </c>
      <c r="I220" s="20">
        <v>44.1</v>
      </c>
      <c r="J220" s="20">
        <v>0</v>
      </c>
      <c r="K220" s="20">
        <v>0</v>
      </c>
      <c r="L220" s="20">
        <v>0</v>
      </c>
      <c r="M220" s="120">
        <f t="shared" si="0"/>
        <v>44.1</v>
      </c>
    </row>
    <row r="221" spans="1:13" ht="37.5">
      <c r="A221" s="184"/>
      <c r="B221" s="144"/>
      <c r="C221" s="8"/>
      <c r="D221" s="145"/>
      <c r="E221" s="145"/>
      <c r="F221" s="9" t="s">
        <v>271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120">
        <f t="shared" si="0"/>
        <v>0</v>
      </c>
    </row>
    <row r="222" spans="1:13" ht="56.25">
      <c r="A222" s="184"/>
      <c r="B222" s="144"/>
      <c r="C222" s="8"/>
      <c r="D222" s="145"/>
      <c r="E222" s="145"/>
      <c r="F222" s="9" t="s">
        <v>272</v>
      </c>
      <c r="G222" s="20">
        <v>0</v>
      </c>
      <c r="H222" s="20">
        <v>0</v>
      </c>
      <c r="I222" s="20">
        <v>0.9</v>
      </c>
      <c r="J222" s="20">
        <v>0</v>
      </c>
      <c r="K222" s="20">
        <v>0</v>
      </c>
      <c r="L222" s="20">
        <v>0</v>
      </c>
      <c r="M222" s="21">
        <f>G222+H222+I222+J222+K222+L222</f>
        <v>0.9</v>
      </c>
    </row>
    <row r="223" spans="1:13">
      <c r="A223" s="198" t="s">
        <v>152</v>
      </c>
      <c r="B223" s="204" t="s">
        <v>153</v>
      </c>
      <c r="C223" s="8"/>
      <c r="D223" s="192" t="s">
        <v>145</v>
      </c>
      <c r="E223" s="145" t="s">
        <v>151</v>
      </c>
      <c r="F223" s="9" t="s">
        <v>253</v>
      </c>
      <c r="G223" s="20">
        <v>4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</row>
    <row r="224" spans="1:13" ht="37.5">
      <c r="A224" s="199"/>
      <c r="B224" s="205"/>
      <c r="C224" s="8"/>
      <c r="D224" s="193"/>
      <c r="E224" s="145"/>
      <c r="F224" s="9" t="s">
        <v>270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</row>
    <row r="225" spans="1:13" ht="37.5">
      <c r="A225" s="199"/>
      <c r="B225" s="205"/>
      <c r="C225" s="8"/>
      <c r="D225" s="193"/>
      <c r="E225" s="145"/>
      <c r="F225" s="9" t="s">
        <v>271</v>
      </c>
      <c r="G225" s="20">
        <v>4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</row>
    <row r="226" spans="1:13" ht="56.25">
      <c r="A226" s="200"/>
      <c r="B226" s="206"/>
      <c r="C226" s="8"/>
      <c r="D226" s="194"/>
      <c r="E226" s="145"/>
      <c r="F226" s="9" t="s">
        <v>272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</row>
    <row r="227" spans="1:13">
      <c r="A227" s="198" t="s">
        <v>154</v>
      </c>
      <c r="B227" s="204" t="s">
        <v>159</v>
      </c>
      <c r="C227" s="8"/>
      <c r="D227" s="192" t="s">
        <v>503</v>
      </c>
      <c r="E227" s="145" t="s">
        <v>151</v>
      </c>
      <c r="F227" s="9" t="s">
        <v>253</v>
      </c>
      <c r="G227" s="20">
        <v>0</v>
      </c>
      <c r="H227" s="20">
        <v>0</v>
      </c>
      <c r="I227" s="20">
        <v>60</v>
      </c>
      <c r="J227" s="20">
        <v>0</v>
      </c>
      <c r="K227" s="20">
        <v>0</v>
      </c>
      <c r="L227" s="20">
        <v>0</v>
      </c>
      <c r="M227" s="120">
        <f>G227+H227+I227+J227+K227+L227</f>
        <v>60</v>
      </c>
    </row>
    <row r="228" spans="1:13" ht="37.5">
      <c r="A228" s="199"/>
      <c r="B228" s="205"/>
      <c r="C228" s="8"/>
      <c r="D228" s="193"/>
      <c r="E228" s="145"/>
      <c r="F228" s="9" t="s">
        <v>270</v>
      </c>
      <c r="G228" s="20">
        <v>0</v>
      </c>
      <c r="H228" s="20">
        <v>0</v>
      </c>
      <c r="I228" s="20">
        <v>58.8</v>
      </c>
      <c r="J228" s="20">
        <v>0</v>
      </c>
      <c r="K228" s="20">
        <v>0</v>
      </c>
      <c r="L228" s="20">
        <v>0</v>
      </c>
      <c r="M228" s="120">
        <f>G228+H228+I228+J228+K228+L228</f>
        <v>58.8</v>
      </c>
    </row>
    <row r="229" spans="1:13" ht="75" customHeight="1">
      <c r="A229" s="199"/>
      <c r="B229" s="205"/>
      <c r="C229" s="8"/>
      <c r="D229" s="193"/>
      <c r="E229" s="145"/>
      <c r="F229" s="9" t="s">
        <v>271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120">
        <f>G229+H229+I229+J229+K229+L229</f>
        <v>0</v>
      </c>
    </row>
    <row r="230" spans="1:13" ht="56.25">
      <c r="A230" s="200"/>
      <c r="B230" s="206"/>
      <c r="C230" s="8"/>
      <c r="D230" s="194"/>
      <c r="E230" s="145"/>
      <c r="F230" s="9" t="s">
        <v>272</v>
      </c>
      <c r="G230" s="20">
        <v>0</v>
      </c>
      <c r="H230" s="20">
        <v>0</v>
      </c>
      <c r="I230" s="20">
        <v>1.2</v>
      </c>
      <c r="J230" s="20">
        <v>0</v>
      </c>
      <c r="K230" s="20">
        <v>0</v>
      </c>
      <c r="L230" s="20">
        <v>0</v>
      </c>
      <c r="M230" s="120">
        <f>G230+H230+I230+J230+K230+L230</f>
        <v>1.2</v>
      </c>
    </row>
    <row r="231" spans="1:13">
      <c r="A231" s="198" t="s">
        <v>155</v>
      </c>
      <c r="B231" s="204" t="s">
        <v>507</v>
      </c>
      <c r="C231" s="8"/>
      <c r="D231" s="192" t="s">
        <v>504</v>
      </c>
      <c r="E231" s="145" t="s">
        <v>151</v>
      </c>
      <c r="F231" s="9" t="s">
        <v>253</v>
      </c>
      <c r="G231" s="20">
        <v>0</v>
      </c>
      <c r="H231" s="20">
        <v>0</v>
      </c>
      <c r="I231" s="20">
        <v>0</v>
      </c>
      <c r="J231" s="20">
        <v>1.86</v>
      </c>
      <c r="K231" s="20">
        <v>0</v>
      </c>
      <c r="L231" s="20">
        <v>0</v>
      </c>
      <c r="M231" s="20">
        <f>G231+H231+I231+J231+K231+L231</f>
        <v>1.86</v>
      </c>
    </row>
    <row r="232" spans="1:13" ht="37.5">
      <c r="A232" s="199"/>
      <c r="B232" s="205"/>
      <c r="C232" s="8"/>
      <c r="D232" s="193"/>
      <c r="E232" s="145"/>
      <c r="F232" s="9" t="s">
        <v>270</v>
      </c>
      <c r="G232" s="20">
        <v>0</v>
      </c>
      <c r="H232" s="20">
        <v>0</v>
      </c>
      <c r="I232" s="20">
        <v>0</v>
      </c>
      <c r="J232" s="20">
        <v>1.86</v>
      </c>
      <c r="K232" s="20">
        <v>0</v>
      </c>
      <c r="L232" s="20">
        <v>0</v>
      </c>
      <c r="M232" s="20">
        <f t="shared" ref="M232:M238" si="1">G232+H232+I232+J232+K232+L232</f>
        <v>1.86</v>
      </c>
    </row>
    <row r="233" spans="1:13" ht="75" customHeight="1">
      <c r="A233" s="199"/>
      <c r="B233" s="205"/>
      <c r="C233" s="8"/>
      <c r="D233" s="193"/>
      <c r="E233" s="145"/>
      <c r="F233" s="9" t="s">
        <v>271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f t="shared" si="1"/>
        <v>0</v>
      </c>
    </row>
    <row r="234" spans="1:13" ht="56.25">
      <c r="A234" s="200"/>
      <c r="B234" s="206"/>
      <c r="C234" s="8"/>
      <c r="D234" s="194"/>
      <c r="E234" s="145"/>
      <c r="F234" s="9" t="s">
        <v>272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f t="shared" si="1"/>
        <v>0</v>
      </c>
    </row>
    <row r="235" spans="1:13">
      <c r="A235" s="198" t="s">
        <v>156</v>
      </c>
      <c r="B235" s="204" t="s">
        <v>505</v>
      </c>
      <c r="C235" s="8"/>
      <c r="D235" s="192" t="s">
        <v>504</v>
      </c>
      <c r="E235" s="145" t="s">
        <v>151</v>
      </c>
      <c r="F235" s="9" t="s">
        <v>253</v>
      </c>
      <c r="G235" s="20">
        <v>0</v>
      </c>
      <c r="H235" s="20"/>
      <c r="I235" s="20"/>
      <c r="J235" s="20">
        <v>1.86</v>
      </c>
      <c r="K235" s="20"/>
      <c r="L235" s="20"/>
      <c r="M235" s="20">
        <f>G235+H235+I235+J235+K235+L235</f>
        <v>1.86</v>
      </c>
    </row>
    <row r="236" spans="1:13" ht="37.5">
      <c r="A236" s="199"/>
      <c r="B236" s="205"/>
      <c r="C236" s="8"/>
      <c r="D236" s="193"/>
      <c r="E236" s="145"/>
      <c r="F236" s="9" t="s">
        <v>270</v>
      </c>
      <c r="G236" s="20">
        <v>0</v>
      </c>
      <c r="H236" s="20">
        <v>0</v>
      </c>
      <c r="I236" s="20">
        <v>0</v>
      </c>
      <c r="J236" s="20">
        <v>1.86</v>
      </c>
      <c r="K236" s="20">
        <v>0</v>
      </c>
      <c r="L236" s="20">
        <v>0</v>
      </c>
      <c r="M236" s="20">
        <f t="shared" si="1"/>
        <v>1.86</v>
      </c>
    </row>
    <row r="237" spans="1:13" ht="75" customHeight="1">
      <c r="A237" s="199"/>
      <c r="B237" s="205"/>
      <c r="C237" s="8"/>
      <c r="D237" s="193"/>
      <c r="E237" s="145"/>
      <c r="F237" s="9" t="s">
        <v>271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f t="shared" si="1"/>
        <v>0</v>
      </c>
    </row>
    <row r="238" spans="1:13" ht="56.25" customHeight="1">
      <c r="A238" s="200"/>
      <c r="B238" s="206"/>
      <c r="C238" s="8"/>
      <c r="D238" s="194"/>
      <c r="E238" s="145"/>
      <c r="F238" s="9" t="s">
        <v>272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f t="shared" si="1"/>
        <v>0</v>
      </c>
    </row>
    <row r="239" spans="1:13">
      <c r="A239" s="198" t="s">
        <v>157</v>
      </c>
      <c r="B239" s="204" t="s">
        <v>506</v>
      </c>
      <c r="C239" s="8"/>
      <c r="D239" s="192"/>
      <c r="E239" s="145" t="s">
        <v>151</v>
      </c>
      <c r="F239" s="9" t="s">
        <v>253</v>
      </c>
      <c r="G239" s="20">
        <v>0</v>
      </c>
      <c r="H239" s="20">
        <v>0</v>
      </c>
      <c r="I239" s="20">
        <v>0</v>
      </c>
      <c r="J239" s="20">
        <v>1.86</v>
      </c>
      <c r="K239" s="20"/>
      <c r="L239" s="20"/>
      <c r="M239" s="20">
        <f>G239+H239+I239+J239+K239+L239</f>
        <v>1.86</v>
      </c>
    </row>
    <row r="240" spans="1:13" ht="37.5">
      <c r="A240" s="199"/>
      <c r="B240" s="205"/>
      <c r="C240" s="8"/>
      <c r="D240" s="193"/>
      <c r="E240" s="145"/>
      <c r="F240" s="9" t="s">
        <v>270</v>
      </c>
      <c r="G240" s="20">
        <v>0</v>
      </c>
      <c r="H240" s="20">
        <v>0</v>
      </c>
      <c r="I240" s="20">
        <v>0</v>
      </c>
      <c r="J240" s="120">
        <v>1.86</v>
      </c>
      <c r="K240" s="20">
        <v>0</v>
      </c>
      <c r="L240" s="20">
        <v>0</v>
      </c>
      <c r="M240" s="120">
        <f>G240+H240+I240+J240+K240+L240</f>
        <v>1.86</v>
      </c>
    </row>
    <row r="241" spans="1:13" ht="75" customHeight="1">
      <c r="A241" s="199"/>
      <c r="B241" s="205"/>
      <c r="C241" s="8"/>
      <c r="D241" s="193"/>
      <c r="E241" s="145"/>
      <c r="F241" s="9" t="s">
        <v>271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120">
        <f t="shared" ref="M241:M246" si="2">G241+H241+I241+J241+K241+L241</f>
        <v>0</v>
      </c>
    </row>
    <row r="242" spans="1:13" ht="56.25" customHeight="1">
      <c r="A242" s="200"/>
      <c r="B242" s="206"/>
      <c r="C242" s="8"/>
      <c r="D242" s="194"/>
      <c r="E242" s="145"/>
      <c r="F242" s="9" t="s">
        <v>272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120">
        <f t="shared" si="2"/>
        <v>0</v>
      </c>
    </row>
    <row r="243" spans="1:13">
      <c r="A243" s="198" t="s">
        <v>158</v>
      </c>
      <c r="B243" s="144" t="s">
        <v>252</v>
      </c>
      <c r="C243" s="8"/>
      <c r="D243" s="145"/>
      <c r="E243" s="145" t="s">
        <v>147</v>
      </c>
      <c r="F243" s="9" t="s">
        <v>253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120">
        <f t="shared" si="2"/>
        <v>0</v>
      </c>
    </row>
    <row r="244" spans="1:13" ht="37.5">
      <c r="A244" s="199"/>
      <c r="B244" s="144"/>
      <c r="C244" s="8"/>
      <c r="D244" s="145"/>
      <c r="E244" s="145"/>
      <c r="F244" s="9" t="s">
        <v>270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120">
        <f t="shared" si="2"/>
        <v>0</v>
      </c>
    </row>
    <row r="245" spans="1:13" ht="37.5">
      <c r="A245" s="199"/>
      <c r="B245" s="144"/>
      <c r="C245" s="8"/>
      <c r="D245" s="145"/>
      <c r="E245" s="145"/>
      <c r="F245" s="9" t="s">
        <v>271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120">
        <f t="shared" si="2"/>
        <v>0</v>
      </c>
    </row>
    <row r="246" spans="1:13" ht="56.25" customHeight="1" thickBot="1">
      <c r="A246" s="200"/>
      <c r="B246" s="144"/>
      <c r="C246" s="8"/>
      <c r="D246" s="145"/>
      <c r="E246" s="145"/>
      <c r="F246" s="9" t="s">
        <v>272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120">
        <f t="shared" si="2"/>
        <v>0</v>
      </c>
    </row>
    <row r="247" spans="1:13" ht="112.5">
      <c r="A247" s="167" t="s">
        <v>305</v>
      </c>
      <c r="B247" s="168"/>
      <c r="C247" s="168"/>
      <c r="D247" s="168"/>
      <c r="E247" s="168"/>
      <c r="F247" s="168"/>
      <c r="G247" s="22" t="s">
        <v>350</v>
      </c>
      <c r="H247" s="22" t="s">
        <v>350</v>
      </c>
      <c r="I247" s="22" t="s">
        <v>350</v>
      </c>
      <c r="J247" s="22" t="s">
        <v>350</v>
      </c>
      <c r="K247" s="22" t="s">
        <v>350</v>
      </c>
      <c r="L247" s="22" t="s">
        <v>350</v>
      </c>
      <c r="M247" s="23" t="s">
        <v>350</v>
      </c>
    </row>
    <row r="248" spans="1:13">
      <c r="A248" s="184" t="s">
        <v>171</v>
      </c>
      <c r="B248" s="144" t="s">
        <v>306</v>
      </c>
      <c r="C248" s="8"/>
      <c r="D248" s="183">
        <v>43830</v>
      </c>
      <c r="E248" s="145" t="s">
        <v>307</v>
      </c>
      <c r="F248" s="9" t="s">
        <v>253</v>
      </c>
      <c r="G248" s="20">
        <f t="shared" ref="G248:L248" si="3">SUM(G249:G251)</f>
        <v>45.830999999999996</v>
      </c>
      <c r="H248" s="20">
        <f t="shared" si="3"/>
        <v>0</v>
      </c>
      <c r="I248" s="20">
        <f t="shared" si="3"/>
        <v>4</v>
      </c>
      <c r="J248" s="20">
        <f t="shared" si="3"/>
        <v>120</v>
      </c>
      <c r="K248" s="20">
        <f t="shared" si="3"/>
        <v>0</v>
      </c>
      <c r="L248" s="20">
        <f t="shared" si="3"/>
        <v>0</v>
      </c>
      <c r="M248" s="20">
        <f>G248+H248+I248+J248+K248+L248</f>
        <v>169.83099999999999</v>
      </c>
    </row>
    <row r="249" spans="1:13" ht="37.5">
      <c r="A249" s="184"/>
      <c r="B249" s="144"/>
      <c r="C249" s="8"/>
      <c r="D249" s="145"/>
      <c r="E249" s="145"/>
      <c r="F249" s="9" t="s">
        <v>270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1">
        <v>0</v>
      </c>
    </row>
    <row r="250" spans="1:13" ht="37.5">
      <c r="A250" s="184"/>
      <c r="B250" s="144"/>
      <c r="C250" s="8"/>
      <c r="D250" s="145"/>
      <c r="E250" s="145"/>
      <c r="F250" s="9" t="s">
        <v>271</v>
      </c>
      <c r="G250" s="20">
        <v>45.466999999999999</v>
      </c>
      <c r="H250" s="20">
        <v>0</v>
      </c>
      <c r="I250" s="20">
        <v>4</v>
      </c>
      <c r="J250" s="20">
        <v>120</v>
      </c>
      <c r="K250" s="20">
        <v>0</v>
      </c>
      <c r="L250" s="20">
        <v>0</v>
      </c>
      <c r="M250" s="21">
        <v>169.46700000000001</v>
      </c>
    </row>
    <row r="251" spans="1:13" ht="57" thickBot="1">
      <c r="A251" s="184"/>
      <c r="B251" s="144"/>
      <c r="C251" s="8"/>
      <c r="D251" s="145"/>
      <c r="E251" s="145"/>
      <c r="F251" s="9" t="s">
        <v>272</v>
      </c>
      <c r="G251" s="20">
        <v>0.36399999999999999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1">
        <v>0.36399999999999999</v>
      </c>
    </row>
    <row r="252" spans="1:13" ht="21" customHeight="1">
      <c r="A252" s="201" t="s">
        <v>274</v>
      </c>
      <c r="B252" s="202"/>
      <c r="C252" s="202"/>
      <c r="D252" s="202"/>
      <c r="E252" s="202"/>
      <c r="F252" s="203"/>
      <c r="G252" s="121">
        <f t="shared" ref="G252:L252" si="4">G253+G254+G255</f>
        <v>51.730999999999995</v>
      </c>
      <c r="H252" s="121">
        <f t="shared" si="4"/>
        <v>0</v>
      </c>
      <c r="I252" s="121">
        <f t="shared" si="4"/>
        <v>109</v>
      </c>
      <c r="J252" s="121">
        <f t="shared" si="4"/>
        <v>123.72</v>
      </c>
      <c r="K252" s="121">
        <f t="shared" si="4"/>
        <v>0</v>
      </c>
      <c r="L252" s="121">
        <f t="shared" si="4"/>
        <v>0</v>
      </c>
      <c r="M252" s="121">
        <f>H252+I252+J252+K252+L252</f>
        <v>232.72</v>
      </c>
    </row>
    <row r="253" spans="1:13" ht="18.75" customHeight="1">
      <c r="A253" s="188" t="s">
        <v>270</v>
      </c>
      <c r="B253" s="189"/>
      <c r="C253" s="189"/>
      <c r="D253" s="189"/>
      <c r="E253" s="189"/>
      <c r="F253" s="190"/>
      <c r="G253" s="20">
        <f t="shared" ref="G253:L253" si="5">G249+G244+G240+G236+G234+G228+G220+G216</f>
        <v>0</v>
      </c>
      <c r="H253" s="20">
        <f t="shared" si="5"/>
        <v>0</v>
      </c>
      <c r="I253" s="20">
        <f t="shared" si="5"/>
        <v>102.9</v>
      </c>
      <c r="J253" s="20">
        <f t="shared" si="5"/>
        <v>3.72</v>
      </c>
      <c r="K253" s="20">
        <f t="shared" si="5"/>
        <v>0</v>
      </c>
      <c r="L253" s="20">
        <f t="shared" si="5"/>
        <v>0</v>
      </c>
      <c r="M253" s="20">
        <f>G253+H253+I253+J253+K253+L253</f>
        <v>106.62</v>
      </c>
    </row>
    <row r="254" spans="1:13" ht="18.75" customHeight="1">
      <c r="A254" s="188" t="s">
        <v>271</v>
      </c>
      <c r="B254" s="189"/>
      <c r="C254" s="189"/>
      <c r="D254" s="189"/>
      <c r="E254" s="189"/>
      <c r="F254" s="190"/>
      <c r="G254" s="122">
        <f>G250+G217+G223</f>
        <v>51.366999999999997</v>
      </c>
      <c r="H254" s="20">
        <f>H250+H245+H241+H237+H233+H229+H225+H217</f>
        <v>0</v>
      </c>
      <c r="I254" s="20">
        <f>I250+I245+I241+I237+I233+I229+I225+I217</f>
        <v>4</v>
      </c>
      <c r="J254" s="20">
        <f>J250+J245+J241+J237+J233+J229+J225+J217</f>
        <v>120</v>
      </c>
      <c r="K254" s="20">
        <f>K250+K245+K241+K237+K233+K229+K225+K217</f>
        <v>0</v>
      </c>
      <c r="L254" s="20">
        <f>L250+L245+L241+L237+L233+L229+L225+L217</f>
        <v>0</v>
      </c>
      <c r="M254" s="120">
        <f>G254+H254+I254+J254+K254+L254</f>
        <v>175.36699999999999</v>
      </c>
    </row>
    <row r="255" spans="1:13" ht="18.75" customHeight="1">
      <c r="A255" s="188" t="s">
        <v>272</v>
      </c>
      <c r="B255" s="189"/>
      <c r="C255" s="189"/>
      <c r="D255" s="189"/>
      <c r="E255" s="189"/>
      <c r="F255" s="190"/>
      <c r="G255" s="20">
        <f>G251</f>
        <v>0.36399999999999999</v>
      </c>
      <c r="H255" s="20">
        <f>H251</f>
        <v>0</v>
      </c>
      <c r="I255" s="20">
        <f>I251+I246+I242+I238+I230+I222+I218</f>
        <v>2.1</v>
      </c>
      <c r="J255" s="20">
        <f>J251</f>
        <v>0</v>
      </c>
      <c r="K255" s="20">
        <f>K251</f>
        <v>0</v>
      </c>
      <c r="L255" s="20">
        <f>L251</f>
        <v>0</v>
      </c>
      <c r="M255" s="20">
        <f>G255+H255+I255+J255+K255+L255</f>
        <v>2.464</v>
      </c>
    </row>
  </sheetData>
  <mergeCells count="62">
    <mergeCell ref="A231:A234"/>
    <mergeCell ref="B231:B234"/>
    <mergeCell ref="D231:D234"/>
    <mergeCell ref="E231:E234"/>
    <mergeCell ref="A247:F247"/>
    <mergeCell ref="A248:A251"/>
    <mergeCell ref="D235:D238"/>
    <mergeCell ref="E235:E238"/>
    <mergeCell ref="A235:A238"/>
    <mergeCell ref="B235:B238"/>
    <mergeCell ref="E223:E226"/>
    <mergeCell ref="A223:A226"/>
    <mergeCell ref="B223:B226"/>
    <mergeCell ref="D223:D226"/>
    <mergeCell ref="A227:A230"/>
    <mergeCell ref="B227:B230"/>
    <mergeCell ref="G212:M212"/>
    <mergeCell ref="B17:K17"/>
    <mergeCell ref="A255:F255"/>
    <mergeCell ref="A243:A246"/>
    <mergeCell ref="B243:B246"/>
    <mergeCell ref="D243:D246"/>
    <mergeCell ref="E243:E246"/>
    <mergeCell ref="A252:F252"/>
    <mergeCell ref="A239:A242"/>
    <mergeCell ref="B239:B242"/>
    <mergeCell ref="A253:F253"/>
    <mergeCell ref="A254:F254"/>
    <mergeCell ref="A219:A222"/>
    <mergeCell ref="B219:B222"/>
    <mergeCell ref="D212:D213"/>
    <mergeCell ref="A8:L8"/>
    <mergeCell ref="A9:L9"/>
    <mergeCell ref="A211:M211"/>
    <mergeCell ref="A53:K53"/>
    <mergeCell ref="A59:K59"/>
    <mergeCell ref="A64:K64"/>
    <mergeCell ref="A68:K68"/>
    <mergeCell ref="F212:F213"/>
    <mergeCell ref="E219:E222"/>
    <mergeCell ref="A13:K13"/>
    <mergeCell ref="A10:K10"/>
    <mergeCell ref="A11:A12"/>
    <mergeCell ref="B11:B12"/>
    <mergeCell ref="D11:E11"/>
    <mergeCell ref="F11:K11"/>
    <mergeCell ref="B248:B251"/>
    <mergeCell ref="D248:D251"/>
    <mergeCell ref="E248:E251"/>
    <mergeCell ref="E212:E213"/>
    <mergeCell ref="A215:A218"/>
    <mergeCell ref="B215:B218"/>
    <mergeCell ref="D227:D230"/>
    <mergeCell ref="E227:E230"/>
    <mergeCell ref="D239:D242"/>
    <mergeCell ref="E239:E242"/>
    <mergeCell ref="D215:D218"/>
    <mergeCell ref="E215:E218"/>
    <mergeCell ref="D219:D222"/>
    <mergeCell ref="A214:F214"/>
    <mergeCell ref="A212:A213"/>
    <mergeCell ref="B212:B213"/>
  </mergeCells>
  <phoneticPr fontId="17" type="noConversion"/>
  <pageMargins left="0.16" right="0.16" top="0.44" bottom="0.23" header="0.16" footer="0.16"/>
  <pageSetup paperSize="9" scale="55" fitToHeight="0" orientation="landscape" r:id="rId1"/>
  <rowBreaks count="2" manualBreakCount="2">
    <brk id="230" max="12" man="1"/>
    <brk id="25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7:M140"/>
  <sheetViews>
    <sheetView tabSelected="1" view="pageBreakPreview" zoomScale="60" zoomScaleNormal="60" workbookViewId="0">
      <selection activeCell="F64" sqref="F64"/>
    </sheetView>
  </sheetViews>
  <sheetFormatPr defaultRowHeight="15"/>
  <cols>
    <col min="1" max="1" width="6.5703125" customWidth="1"/>
    <col min="2" max="2" width="66.140625" customWidth="1"/>
    <col min="3" max="3" width="14.85546875" hidden="1" customWidth="1"/>
    <col min="4" max="4" width="20.85546875" customWidth="1"/>
    <col min="5" max="5" width="23.7109375" customWidth="1"/>
    <col min="6" max="6" width="19.42578125" customWidth="1"/>
    <col min="7" max="13" width="20.28515625" customWidth="1"/>
  </cols>
  <sheetData>
    <row r="7" spans="1:13" ht="22.5" customHeight="1"/>
    <row r="8" spans="1:13" ht="26.25" customHeight="1"/>
    <row r="9" spans="1:13" ht="18.75">
      <c r="A9" s="172" t="s">
        <v>543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1:13" ht="18.75">
      <c r="A10" s="30"/>
      <c r="B10" s="6"/>
      <c r="C10" s="6"/>
      <c r="D10" s="6"/>
      <c r="E10" s="6"/>
      <c r="F10" s="6" t="s">
        <v>929</v>
      </c>
      <c r="G10" s="6"/>
      <c r="H10" s="6"/>
      <c r="I10" s="6"/>
      <c r="J10" s="6"/>
      <c r="K10" s="6"/>
      <c r="L10" s="6"/>
      <c r="M10" s="6"/>
    </row>
    <row r="11" spans="1:13" ht="18.75">
      <c r="A11" s="210" t="s">
        <v>520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</row>
    <row r="12" spans="1:13" ht="18.7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18.75">
      <c r="A13" s="174" t="s">
        <v>243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6"/>
    </row>
    <row r="14" spans="1:13" ht="18.75">
      <c r="A14" s="182" t="s">
        <v>160</v>
      </c>
      <c r="B14" s="180" t="s">
        <v>175</v>
      </c>
      <c r="C14" s="156" t="s">
        <v>931</v>
      </c>
      <c r="D14" s="177" t="s">
        <v>176</v>
      </c>
      <c r="E14" s="179"/>
      <c r="F14" s="177" t="s">
        <v>230</v>
      </c>
      <c r="G14" s="178"/>
      <c r="H14" s="178"/>
      <c r="I14" s="178"/>
      <c r="J14" s="178"/>
      <c r="K14" s="179"/>
    </row>
    <row r="15" spans="1:13" ht="18.75">
      <c r="A15" s="182"/>
      <c r="B15" s="180"/>
      <c r="C15" s="211"/>
      <c r="D15" s="5" t="s">
        <v>258</v>
      </c>
      <c r="E15" s="4" t="s">
        <v>259</v>
      </c>
      <c r="F15" s="4" t="s">
        <v>260</v>
      </c>
      <c r="G15" s="4" t="s">
        <v>261</v>
      </c>
      <c r="H15" s="5" t="s">
        <v>262</v>
      </c>
      <c r="I15" s="5" t="s">
        <v>263</v>
      </c>
      <c r="J15" s="5" t="s">
        <v>264</v>
      </c>
      <c r="K15" s="5" t="s">
        <v>265</v>
      </c>
    </row>
    <row r="16" spans="1:13" ht="19.5">
      <c r="A16" s="153" t="s">
        <v>351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5"/>
    </row>
    <row r="17" spans="1:11" s="140" customFormat="1" ht="93.75">
      <c r="A17" s="39" t="s">
        <v>177</v>
      </c>
      <c r="B17" s="8" t="s">
        <v>930</v>
      </c>
      <c r="C17" s="137"/>
      <c r="D17" s="138">
        <v>0</v>
      </c>
      <c r="E17" s="139" t="s">
        <v>935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100</v>
      </c>
    </row>
    <row r="18" spans="1:11" s="140" customFormat="1" ht="131.25">
      <c r="A18" s="39" t="s">
        <v>173</v>
      </c>
      <c r="B18" s="8" t="s">
        <v>932</v>
      </c>
      <c r="C18" s="137"/>
      <c r="D18" s="138">
        <v>0</v>
      </c>
      <c r="E18" s="139" t="s">
        <v>936</v>
      </c>
      <c r="F18" s="138">
        <v>0</v>
      </c>
      <c r="G18" s="138">
        <v>0</v>
      </c>
      <c r="H18" s="138">
        <v>0</v>
      </c>
      <c r="I18" s="138">
        <v>0</v>
      </c>
      <c r="J18" s="138">
        <v>1</v>
      </c>
      <c r="K18" s="138">
        <v>1</v>
      </c>
    </row>
    <row r="19" spans="1:11" s="140" customFormat="1" ht="93.75">
      <c r="A19" s="39" t="s">
        <v>168</v>
      </c>
      <c r="B19" s="8" t="s">
        <v>933</v>
      </c>
      <c r="C19" s="137"/>
      <c r="D19" s="138">
        <v>0</v>
      </c>
      <c r="E19" s="139" t="s">
        <v>936</v>
      </c>
      <c r="F19" s="138">
        <v>140</v>
      </c>
      <c r="G19" s="138">
        <v>214</v>
      </c>
      <c r="H19" s="138">
        <v>287</v>
      </c>
      <c r="I19" s="138">
        <v>398</v>
      </c>
      <c r="J19" s="138">
        <v>471</v>
      </c>
      <c r="K19" s="138">
        <v>552</v>
      </c>
    </row>
    <row r="20" spans="1:11" s="140" customFormat="1" ht="56.25">
      <c r="A20" s="39" t="s">
        <v>169</v>
      </c>
      <c r="B20" s="8" t="s">
        <v>934</v>
      </c>
      <c r="C20" s="137"/>
      <c r="D20" s="138">
        <v>0</v>
      </c>
      <c r="E20" s="139" t="s">
        <v>936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</row>
    <row r="21" spans="1:11" ht="19.5">
      <c r="A21" s="153" t="s">
        <v>364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5"/>
    </row>
    <row r="22" spans="1:11" s="140" customFormat="1" ht="84.75" customHeight="1">
      <c r="A22" s="39" t="s">
        <v>177</v>
      </c>
      <c r="B22" s="8" t="s">
        <v>937</v>
      </c>
      <c r="C22" s="137"/>
      <c r="D22" s="138">
        <v>72</v>
      </c>
      <c r="E22" s="139" t="s">
        <v>941</v>
      </c>
      <c r="F22" s="138">
        <v>76</v>
      </c>
      <c r="G22" s="138">
        <v>77</v>
      </c>
      <c r="H22" s="138">
        <v>78</v>
      </c>
      <c r="I22" s="138">
        <v>78.5</v>
      </c>
      <c r="J22" s="138">
        <v>79</v>
      </c>
      <c r="K22" s="138">
        <v>80</v>
      </c>
    </row>
    <row r="23" spans="1:11" s="140" customFormat="1" ht="168.75">
      <c r="A23" s="39" t="s">
        <v>173</v>
      </c>
      <c r="B23" s="8" t="s">
        <v>938</v>
      </c>
      <c r="C23" s="137"/>
      <c r="D23" s="138">
        <v>0</v>
      </c>
      <c r="E23" s="139" t="s">
        <v>941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</row>
    <row r="24" spans="1:11" s="140" customFormat="1" ht="112.5">
      <c r="A24" s="39" t="s">
        <v>168</v>
      </c>
      <c r="B24" s="8" t="s">
        <v>939</v>
      </c>
      <c r="C24" s="137"/>
      <c r="D24" s="138">
        <v>0</v>
      </c>
      <c r="E24" s="139" t="s">
        <v>941</v>
      </c>
      <c r="F24" s="138">
        <v>2.8000000000000001E-2</v>
      </c>
      <c r="G24" s="138">
        <v>0.55200000000000005</v>
      </c>
      <c r="H24" s="138">
        <v>8.3000000000000004E-2</v>
      </c>
      <c r="I24" s="38">
        <v>0.11</v>
      </c>
      <c r="J24" s="138">
        <v>0.13800000000000001</v>
      </c>
      <c r="K24" s="138">
        <v>0.16600000000000001</v>
      </c>
    </row>
    <row r="25" spans="1:11" s="140" customFormat="1" ht="112.5">
      <c r="A25" s="39" t="s">
        <v>169</v>
      </c>
      <c r="B25" s="8" t="s">
        <v>940</v>
      </c>
      <c r="C25" s="137"/>
      <c r="D25" s="138">
        <v>0</v>
      </c>
      <c r="E25" s="139" t="s">
        <v>941</v>
      </c>
      <c r="F25" s="138">
        <v>28</v>
      </c>
      <c r="G25" s="138">
        <v>37</v>
      </c>
      <c r="H25" s="138">
        <v>46</v>
      </c>
      <c r="I25" s="138">
        <v>55</v>
      </c>
      <c r="J25" s="138">
        <v>64</v>
      </c>
      <c r="K25" s="138">
        <v>74</v>
      </c>
    </row>
    <row r="26" spans="1:11" ht="19.5">
      <c r="A26" s="153" t="s">
        <v>365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5"/>
    </row>
    <row r="27" spans="1:11" s="140" customFormat="1" ht="150">
      <c r="A27" s="39" t="s">
        <v>177</v>
      </c>
      <c r="B27" s="8" t="s">
        <v>942</v>
      </c>
      <c r="C27" s="137"/>
      <c r="D27" s="138">
        <v>0</v>
      </c>
      <c r="E27" s="139" t="s">
        <v>935</v>
      </c>
      <c r="F27" s="138">
        <v>5.7000000000000002E-2</v>
      </c>
      <c r="G27" s="138">
        <v>0.188</v>
      </c>
      <c r="H27" s="138">
        <v>0.27600000000000002</v>
      </c>
      <c r="I27" s="138">
        <v>0.35199999999999998</v>
      </c>
      <c r="J27" s="138">
        <v>0.42899999999999999</v>
      </c>
      <c r="K27" s="138">
        <v>0.504</v>
      </c>
    </row>
    <row r="28" spans="1:11" s="140" customFormat="1" ht="88.5" customHeight="1">
      <c r="A28" s="39" t="s">
        <v>173</v>
      </c>
      <c r="B28" s="8" t="s">
        <v>178</v>
      </c>
      <c r="C28" s="137"/>
      <c r="D28" s="138">
        <v>0</v>
      </c>
      <c r="E28" s="139" t="s">
        <v>936</v>
      </c>
      <c r="F28" s="138">
        <v>51</v>
      </c>
      <c r="G28" s="138">
        <v>75</v>
      </c>
      <c r="H28" s="138">
        <v>78</v>
      </c>
      <c r="I28" s="138">
        <v>81</v>
      </c>
      <c r="J28" s="138">
        <v>83</v>
      </c>
      <c r="K28" s="138">
        <v>85</v>
      </c>
    </row>
    <row r="29" spans="1:11" ht="19.5">
      <c r="A29" s="153" t="s">
        <v>366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5"/>
    </row>
    <row r="30" spans="1:11" s="140" customFormat="1" ht="111" customHeight="1">
      <c r="A30" s="39" t="s">
        <v>177</v>
      </c>
      <c r="B30" s="8" t="s">
        <v>943</v>
      </c>
      <c r="C30" s="137"/>
      <c r="D30" s="138">
        <v>0</v>
      </c>
      <c r="E30" s="139" t="s">
        <v>935</v>
      </c>
      <c r="F30" s="138">
        <v>0</v>
      </c>
      <c r="G30" s="138">
        <v>0</v>
      </c>
      <c r="H30" s="138">
        <v>1</v>
      </c>
      <c r="I30" s="138">
        <v>2</v>
      </c>
      <c r="J30" s="138">
        <v>2</v>
      </c>
      <c r="K30" s="138">
        <v>2</v>
      </c>
    </row>
    <row r="31" spans="1:11" s="140" customFormat="1" ht="222.75" customHeight="1">
      <c r="A31" s="39" t="s">
        <v>173</v>
      </c>
      <c r="B31" s="8" t="s">
        <v>944</v>
      </c>
      <c r="C31" s="137"/>
      <c r="D31" s="138">
        <v>0</v>
      </c>
      <c r="E31" s="139" t="s">
        <v>945</v>
      </c>
      <c r="F31" s="138">
        <v>5</v>
      </c>
      <c r="G31" s="138">
        <v>15</v>
      </c>
      <c r="H31" s="138">
        <v>30</v>
      </c>
      <c r="I31" s="138">
        <v>50</v>
      </c>
      <c r="J31" s="138">
        <v>80</v>
      </c>
      <c r="K31" s="138">
        <v>90</v>
      </c>
    </row>
    <row r="32" spans="1:11" s="140" customFormat="1" ht="131.25">
      <c r="A32" s="39" t="s">
        <v>168</v>
      </c>
      <c r="B32" s="8" t="s">
        <v>946</v>
      </c>
      <c r="C32" s="137"/>
      <c r="D32" s="138">
        <v>0</v>
      </c>
      <c r="E32" s="139" t="s">
        <v>945</v>
      </c>
      <c r="F32" s="138">
        <v>5</v>
      </c>
      <c r="G32" s="138">
        <v>15</v>
      </c>
      <c r="H32" s="138">
        <v>40</v>
      </c>
      <c r="I32" s="138">
        <v>60</v>
      </c>
      <c r="J32" s="138">
        <v>85</v>
      </c>
      <c r="K32" s="138">
        <v>95</v>
      </c>
    </row>
    <row r="33" spans="1:11" s="140" customFormat="1" ht="131.25">
      <c r="A33" s="39" t="s">
        <v>169</v>
      </c>
      <c r="B33" s="8" t="s">
        <v>948</v>
      </c>
      <c r="C33" s="137"/>
      <c r="D33" s="138">
        <v>0</v>
      </c>
      <c r="E33" s="139" t="s">
        <v>947</v>
      </c>
      <c r="F33" s="138">
        <v>0</v>
      </c>
      <c r="G33" s="138">
        <v>5</v>
      </c>
      <c r="H33" s="138">
        <v>10</v>
      </c>
      <c r="I33" s="138">
        <v>15</v>
      </c>
      <c r="J33" s="138">
        <v>20</v>
      </c>
      <c r="K33" s="138">
        <v>25</v>
      </c>
    </row>
    <row r="34" spans="1:11" s="140" customFormat="1" ht="150">
      <c r="A34" s="39" t="s">
        <v>170</v>
      </c>
      <c r="B34" s="8" t="s">
        <v>949</v>
      </c>
      <c r="C34" s="137" t="s">
        <v>179</v>
      </c>
      <c r="D34" s="138">
        <v>0</v>
      </c>
      <c r="E34" s="139" t="s">
        <v>947</v>
      </c>
      <c r="F34" s="138">
        <v>0</v>
      </c>
      <c r="G34" s="138">
        <v>10</v>
      </c>
      <c r="H34" s="138">
        <v>25</v>
      </c>
      <c r="I34" s="138">
        <v>40</v>
      </c>
      <c r="J34" s="138">
        <v>55</v>
      </c>
      <c r="K34" s="138">
        <v>70</v>
      </c>
    </row>
    <row r="35" spans="1:11" ht="19.5">
      <c r="A35" s="153" t="s">
        <v>374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5"/>
    </row>
    <row r="36" spans="1:11" s="140" customFormat="1" ht="93.75">
      <c r="A36" s="39" t="s">
        <v>177</v>
      </c>
      <c r="B36" s="8" t="s">
        <v>950</v>
      </c>
      <c r="C36" s="137"/>
      <c r="D36" s="138">
        <v>0</v>
      </c>
      <c r="E36" s="139">
        <v>43435</v>
      </c>
      <c r="F36" s="138">
        <v>0</v>
      </c>
      <c r="G36" s="138">
        <v>10</v>
      </c>
      <c r="H36" s="138">
        <v>20</v>
      </c>
      <c r="I36" s="138">
        <v>30</v>
      </c>
      <c r="J36" s="138">
        <v>40</v>
      </c>
      <c r="K36" s="138">
        <v>50</v>
      </c>
    </row>
    <row r="37" spans="1:11" s="140" customFormat="1" ht="141.75" customHeight="1">
      <c r="A37" s="39" t="s">
        <v>173</v>
      </c>
      <c r="B37" s="8" t="s">
        <v>951</v>
      </c>
      <c r="C37" s="137"/>
      <c r="D37" s="138">
        <v>0</v>
      </c>
      <c r="E37" s="139">
        <v>43435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1.1765000000000001</v>
      </c>
    </row>
    <row r="38" spans="1:11" s="140" customFormat="1" ht="93.75">
      <c r="A38" s="39" t="s">
        <v>168</v>
      </c>
      <c r="B38" s="8" t="s">
        <v>952</v>
      </c>
      <c r="C38" s="137"/>
      <c r="D38" s="138">
        <v>0</v>
      </c>
      <c r="E38" s="139">
        <v>43435</v>
      </c>
      <c r="F38" s="138">
        <v>0</v>
      </c>
      <c r="G38" s="138">
        <v>1</v>
      </c>
      <c r="H38" s="138">
        <v>2</v>
      </c>
      <c r="I38" s="138">
        <v>4</v>
      </c>
      <c r="J38" s="138">
        <v>7</v>
      </c>
      <c r="K38" s="138">
        <v>10</v>
      </c>
    </row>
    <row r="39" spans="1:11" ht="19.5" hidden="1">
      <c r="A39" s="153" t="s">
        <v>375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5"/>
    </row>
    <row r="40" spans="1:11" ht="37.5" hidden="1">
      <c r="A40" s="1" t="s">
        <v>177</v>
      </c>
      <c r="B40" s="2" t="s">
        <v>376</v>
      </c>
      <c r="C40" s="10"/>
      <c r="D40" s="13">
        <v>0</v>
      </c>
      <c r="E40" s="14" t="s">
        <v>352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</row>
    <row r="41" spans="1:11" ht="56.25" hidden="1">
      <c r="A41" s="1" t="s">
        <v>173</v>
      </c>
      <c r="B41" s="11" t="s">
        <v>377</v>
      </c>
      <c r="C41" s="10"/>
      <c r="D41" s="13">
        <v>0</v>
      </c>
      <c r="E41" s="14" t="s">
        <v>352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</row>
    <row r="42" spans="1:11" ht="75" hidden="1">
      <c r="A42" s="1" t="s">
        <v>168</v>
      </c>
      <c r="B42" s="11" t="s">
        <v>378</v>
      </c>
      <c r="C42" s="10"/>
      <c r="D42" s="13">
        <v>0</v>
      </c>
      <c r="E42" s="14" t="s">
        <v>352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</row>
    <row r="43" spans="1:11" ht="75" hidden="1">
      <c r="A43" s="1" t="s">
        <v>169</v>
      </c>
      <c r="B43" s="11" t="s">
        <v>379</v>
      </c>
      <c r="C43" s="10"/>
      <c r="D43" s="13">
        <v>0</v>
      </c>
      <c r="E43" s="14" t="s">
        <v>353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</row>
    <row r="44" spans="1:11" ht="19.5">
      <c r="A44" s="153" t="s">
        <v>953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5"/>
    </row>
    <row r="45" spans="1:11" s="140" customFormat="1" ht="112.5">
      <c r="A45" s="39" t="s">
        <v>177</v>
      </c>
      <c r="B45" s="8" t="s">
        <v>380</v>
      </c>
      <c r="C45" s="137"/>
      <c r="D45" s="138">
        <v>0.01</v>
      </c>
      <c r="E45" s="139">
        <v>43100</v>
      </c>
      <c r="F45" s="138">
        <v>1.7000000000000001E-4</v>
      </c>
      <c r="G45" s="138">
        <v>2.3000000000000001E-4</v>
      </c>
      <c r="H45" s="138">
        <v>2.9E-4</v>
      </c>
      <c r="I45" s="141">
        <v>4.0000000000000002E-4</v>
      </c>
      <c r="J45" s="138">
        <v>4.6000000000000001E-4</v>
      </c>
      <c r="K45" s="138">
        <v>5.1000000000000004E-4</v>
      </c>
    </row>
    <row r="46" spans="1:11" ht="19.5">
      <c r="A46" s="153" t="s">
        <v>954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5"/>
    </row>
    <row r="47" spans="1:11" s="140" customFormat="1" ht="93.75">
      <c r="A47" s="39" t="s">
        <v>177</v>
      </c>
      <c r="B47" s="8" t="s">
        <v>180</v>
      </c>
      <c r="C47" s="137"/>
      <c r="D47" s="138">
        <v>2.5000000000000001E-2</v>
      </c>
      <c r="E47" s="139" t="s">
        <v>354</v>
      </c>
      <c r="F47" s="138">
        <v>2.8000000000000001E-2</v>
      </c>
      <c r="G47" s="138">
        <v>0.03</v>
      </c>
      <c r="H47" s="138">
        <v>3.6999999999999998E-2</v>
      </c>
      <c r="I47" s="138">
        <v>4.2000000000000003E-2</v>
      </c>
      <c r="J47" s="138">
        <v>0.05</v>
      </c>
      <c r="K47" s="138">
        <v>0.06</v>
      </c>
    </row>
    <row r="48" spans="1:11" s="140" customFormat="1" ht="37.5">
      <c r="A48" s="39" t="s">
        <v>173</v>
      </c>
      <c r="B48" s="8" t="s">
        <v>381</v>
      </c>
      <c r="C48" s="137"/>
      <c r="D48" s="138">
        <v>10</v>
      </c>
      <c r="E48" s="139" t="s">
        <v>354</v>
      </c>
      <c r="F48" s="138">
        <v>14</v>
      </c>
      <c r="G48" s="138">
        <v>16</v>
      </c>
      <c r="H48" s="138">
        <v>17</v>
      </c>
      <c r="I48" s="138">
        <v>18</v>
      </c>
      <c r="J48" s="138">
        <v>19</v>
      </c>
      <c r="K48" s="138">
        <v>20</v>
      </c>
    </row>
    <row r="49" spans="1:13" s="140" customFormat="1" ht="37.5">
      <c r="A49" s="39" t="s">
        <v>168</v>
      </c>
      <c r="B49" s="8" t="s">
        <v>382</v>
      </c>
      <c r="C49" s="137"/>
      <c r="D49" s="138" t="s">
        <v>384</v>
      </c>
      <c r="E49" s="139" t="s">
        <v>354</v>
      </c>
      <c r="F49" s="138">
        <v>30</v>
      </c>
      <c r="G49" s="138">
        <v>33</v>
      </c>
      <c r="H49" s="138">
        <v>36</v>
      </c>
      <c r="I49" s="138">
        <v>39</v>
      </c>
      <c r="J49" s="138">
        <v>42</v>
      </c>
      <c r="K49" s="138">
        <v>45</v>
      </c>
    </row>
    <row r="50" spans="1:13" s="140" customFormat="1" ht="37.5">
      <c r="A50" s="39" t="s">
        <v>169</v>
      </c>
      <c r="B50" s="8" t="s">
        <v>383</v>
      </c>
      <c r="C50" s="137"/>
      <c r="D50" s="138" t="s">
        <v>189</v>
      </c>
      <c r="E50" s="139" t="s">
        <v>354</v>
      </c>
      <c r="F50" s="138">
        <v>20</v>
      </c>
      <c r="G50" s="138">
        <v>30</v>
      </c>
      <c r="H50" s="138">
        <v>40</v>
      </c>
      <c r="I50" s="138">
        <v>50</v>
      </c>
      <c r="J50" s="138">
        <v>60</v>
      </c>
      <c r="K50" s="138">
        <v>70</v>
      </c>
    </row>
    <row r="52" spans="1:13" ht="18.75">
      <c r="A52" s="162" t="s">
        <v>255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4"/>
    </row>
    <row r="53" spans="1:13" ht="18.75">
      <c r="A53" s="156" t="s">
        <v>160</v>
      </c>
      <c r="B53" s="151" t="s">
        <v>273</v>
      </c>
      <c r="C53" s="5"/>
      <c r="D53" s="156" t="s">
        <v>251</v>
      </c>
      <c r="E53" s="151" t="s">
        <v>250</v>
      </c>
      <c r="F53" s="156" t="s">
        <v>269</v>
      </c>
      <c r="G53" s="169" t="s">
        <v>254</v>
      </c>
      <c r="H53" s="170"/>
      <c r="I53" s="170"/>
      <c r="J53" s="170"/>
      <c r="K53" s="170"/>
      <c r="L53" s="170"/>
      <c r="M53" s="171"/>
    </row>
    <row r="54" spans="1:13" ht="19.5" thickBot="1">
      <c r="A54" s="157"/>
      <c r="B54" s="152"/>
      <c r="C54" s="3"/>
      <c r="D54" s="157"/>
      <c r="E54" s="152"/>
      <c r="F54" s="157"/>
      <c r="G54" s="7" t="s">
        <v>260</v>
      </c>
      <c r="H54" s="7" t="s">
        <v>261</v>
      </c>
      <c r="I54" s="3" t="s">
        <v>262</v>
      </c>
      <c r="J54" s="3" t="s">
        <v>263</v>
      </c>
      <c r="K54" s="3" t="s">
        <v>264</v>
      </c>
      <c r="L54" s="3" t="s">
        <v>265</v>
      </c>
      <c r="M54" s="3" t="s">
        <v>253</v>
      </c>
    </row>
    <row r="55" spans="1:13" ht="93.75">
      <c r="A55" s="167" t="s">
        <v>308</v>
      </c>
      <c r="B55" s="168"/>
      <c r="C55" s="168"/>
      <c r="D55" s="168"/>
      <c r="E55" s="168"/>
      <c r="F55" s="168"/>
      <c r="G55" s="22" t="s">
        <v>350</v>
      </c>
      <c r="H55" s="22" t="s">
        <v>350</v>
      </c>
      <c r="I55" s="22" t="s">
        <v>350</v>
      </c>
      <c r="J55" s="22" t="s">
        <v>350</v>
      </c>
      <c r="K55" s="22" t="s">
        <v>350</v>
      </c>
      <c r="L55" s="22" t="s">
        <v>350</v>
      </c>
      <c r="M55" s="23" t="s">
        <v>350</v>
      </c>
    </row>
    <row r="56" spans="1:13" ht="18.75">
      <c r="A56" s="184" t="s">
        <v>171</v>
      </c>
      <c r="B56" s="144" t="s">
        <v>309</v>
      </c>
      <c r="C56" s="8"/>
      <c r="D56" s="183">
        <v>45656</v>
      </c>
      <c r="E56" s="145" t="s">
        <v>310</v>
      </c>
      <c r="F56" s="9" t="s">
        <v>253</v>
      </c>
      <c r="G56" s="127">
        <f t="shared" ref="G56:L56" si="0">G57+G58+G59</f>
        <v>0</v>
      </c>
      <c r="H56" s="127">
        <f t="shared" si="0"/>
        <v>0</v>
      </c>
      <c r="I56" s="127">
        <f t="shared" si="0"/>
        <v>0</v>
      </c>
      <c r="J56" s="127">
        <f t="shared" si="0"/>
        <v>4</v>
      </c>
      <c r="K56" s="127">
        <f t="shared" si="0"/>
        <v>0</v>
      </c>
      <c r="L56" s="127">
        <f t="shared" si="0"/>
        <v>411.6</v>
      </c>
      <c r="M56" s="128">
        <f>SUM(G56:L56)</f>
        <v>415.6</v>
      </c>
    </row>
    <row r="57" spans="1:13" ht="37.5">
      <c r="A57" s="184"/>
      <c r="B57" s="144"/>
      <c r="C57" s="8"/>
      <c r="D57" s="145"/>
      <c r="E57" s="145"/>
      <c r="F57" s="9" t="s">
        <v>270</v>
      </c>
      <c r="G57" s="127">
        <v>0</v>
      </c>
      <c r="H57" s="127">
        <v>0</v>
      </c>
      <c r="I57" s="127">
        <v>0</v>
      </c>
      <c r="J57" s="127">
        <v>0</v>
      </c>
      <c r="K57" s="127">
        <v>0</v>
      </c>
      <c r="L57" s="127">
        <v>0</v>
      </c>
      <c r="M57" s="128">
        <v>0</v>
      </c>
    </row>
    <row r="58" spans="1:13" ht="37.5">
      <c r="A58" s="184"/>
      <c r="B58" s="144"/>
      <c r="C58" s="8"/>
      <c r="D58" s="145"/>
      <c r="E58" s="145"/>
      <c r="F58" s="9" t="s">
        <v>271</v>
      </c>
      <c r="G58" s="127">
        <v>0</v>
      </c>
      <c r="H58" s="127">
        <v>0</v>
      </c>
      <c r="I58" s="127">
        <v>0</v>
      </c>
      <c r="J58" s="127">
        <v>4</v>
      </c>
      <c r="K58" s="127">
        <v>0</v>
      </c>
      <c r="L58" s="127">
        <v>411.6</v>
      </c>
      <c r="M58" s="128">
        <v>415.6</v>
      </c>
    </row>
    <row r="59" spans="1:13" ht="56.25">
      <c r="A59" s="184"/>
      <c r="B59" s="144"/>
      <c r="C59" s="8"/>
      <c r="D59" s="145"/>
      <c r="E59" s="145"/>
      <c r="F59" s="9" t="s">
        <v>272</v>
      </c>
      <c r="G59" s="127">
        <v>0</v>
      </c>
      <c r="H59" s="127">
        <v>0</v>
      </c>
      <c r="I59" s="127">
        <v>0</v>
      </c>
      <c r="J59" s="127">
        <v>0</v>
      </c>
      <c r="K59" s="127">
        <v>0</v>
      </c>
      <c r="L59" s="127">
        <v>0</v>
      </c>
      <c r="M59" s="128">
        <v>0</v>
      </c>
    </row>
    <row r="60" spans="1:13" ht="18.75">
      <c r="A60" s="184" t="s">
        <v>172</v>
      </c>
      <c r="B60" s="144" t="s">
        <v>311</v>
      </c>
      <c r="C60" s="8"/>
      <c r="D60" s="183">
        <v>44926</v>
      </c>
      <c r="E60" s="145" t="s">
        <v>310</v>
      </c>
      <c r="F60" s="9" t="s">
        <v>253</v>
      </c>
      <c r="G60" s="127">
        <f t="shared" ref="G60:L60" si="1">G61+G62+G63</f>
        <v>0</v>
      </c>
      <c r="H60" s="127">
        <f t="shared" si="1"/>
        <v>0</v>
      </c>
      <c r="I60" s="127">
        <f t="shared" si="1"/>
        <v>0</v>
      </c>
      <c r="J60" s="127">
        <f t="shared" si="1"/>
        <v>0</v>
      </c>
      <c r="K60" s="127">
        <f t="shared" si="1"/>
        <v>0</v>
      </c>
      <c r="L60" s="127">
        <f t="shared" si="1"/>
        <v>0</v>
      </c>
      <c r="M60" s="128">
        <f t="shared" ref="M60:M75" si="2">SUM(G60:L60)</f>
        <v>0</v>
      </c>
    </row>
    <row r="61" spans="1:13" ht="37.5">
      <c r="A61" s="184"/>
      <c r="B61" s="144"/>
      <c r="C61" s="8"/>
      <c r="D61" s="145"/>
      <c r="E61" s="145"/>
      <c r="F61" s="9" t="s">
        <v>270</v>
      </c>
      <c r="G61" s="127">
        <v>0</v>
      </c>
      <c r="H61" s="127">
        <v>0</v>
      </c>
      <c r="I61" s="127">
        <v>0</v>
      </c>
      <c r="J61" s="127">
        <v>0</v>
      </c>
      <c r="K61" s="127">
        <v>0</v>
      </c>
      <c r="L61" s="127">
        <v>0</v>
      </c>
      <c r="M61" s="128">
        <f t="shared" si="2"/>
        <v>0</v>
      </c>
    </row>
    <row r="62" spans="1:13" ht="37.5">
      <c r="A62" s="184"/>
      <c r="B62" s="144"/>
      <c r="C62" s="8"/>
      <c r="D62" s="145"/>
      <c r="E62" s="145"/>
      <c r="F62" s="9" t="s">
        <v>271</v>
      </c>
      <c r="G62" s="127">
        <v>0</v>
      </c>
      <c r="H62" s="127">
        <v>0</v>
      </c>
      <c r="I62" s="127">
        <v>0</v>
      </c>
      <c r="J62" s="127">
        <v>0</v>
      </c>
      <c r="K62" s="127">
        <v>0</v>
      </c>
      <c r="L62" s="127">
        <v>0</v>
      </c>
      <c r="M62" s="128">
        <f t="shared" si="2"/>
        <v>0</v>
      </c>
    </row>
    <row r="63" spans="1:13" ht="56.25">
      <c r="A63" s="184"/>
      <c r="B63" s="144"/>
      <c r="C63" s="8"/>
      <c r="D63" s="145"/>
      <c r="E63" s="145"/>
      <c r="F63" s="9" t="s">
        <v>272</v>
      </c>
      <c r="G63" s="124">
        <v>0</v>
      </c>
      <c r="H63" s="124">
        <v>0</v>
      </c>
      <c r="I63" s="124">
        <v>0</v>
      </c>
      <c r="J63" s="124">
        <v>0</v>
      </c>
      <c r="K63" s="124">
        <v>0</v>
      </c>
      <c r="L63" s="124">
        <v>0</v>
      </c>
      <c r="M63" s="128">
        <f t="shared" si="2"/>
        <v>0</v>
      </c>
    </row>
    <row r="64" spans="1:13" ht="18.75" customHeight="1">
      <c r="A64" s="215" t="s">
        <v>521</v>
      </c>
      <c r="B64" s="192" t="s">
        <v>312</v>
      </c>
      <c r="C64" s="16"/>
      <c r="D64" s="216">
        <v>44926</v>
      </c>
      <c r="E64" s="145" t="s">
        <v>310</v>
      </c>
      <c r="F64" s="9" t="s">
        <v>253</v>
      </c>
      <c r="G64" s="129">
        <f t="shared" ref="G64:L64" si="3">G65+G66+G67</f>
        <v>0</v>
      </c>
      <c r="H64" s="129">
        <f t="shared" si="3"/>
        <v>0</v>
      </c>
      <c r="I64" s="129">
        <f t="shared" si="3"/>
        <v>0</v>
      </c>
      <c r="J64" s="129">
        <f t="shared" si="3"/>
        <v>0</v>
      </c>
      <c r="K64" s="129">
        <f t="shared" si="3"/>
        <v>0</v>
      </c>
      <c r="L64" s="129">
        <f t="shared" si="3"/>
        <v>0</v>
      </c>
      <c r="M64" s="130">
        <f t="shared" si="2"/>
        <v>0</v>
      </c>
    </row>
    <row r="65" spans="1:13" ht="37.5">
      <c r="A65" s="208"/>
      <c r="B65" s="193"/>
      <c r="C65" s="16"/>
      <c r="D65" s="193"/>
      <c r="E65" s="145"/>
      <c r="F65" s="9" t="s">
        <v>270</v>
      </c>
      <c r="G65" s="129">
        <v>0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130">
        <f t="shared" si="2"/>
        <v>0</v>
      </c>
    </row>
    <row r="66" spans="1:13" ht="37.5">
      <c r="A66" s="208"/>
      <c r="B66" s="193"/>
      <c r="C66" s="16"/>
      <c r="D66" s="193"/>
      <c r="E66" s="145"/>
      <c r="F66" s="9" t="s">
        <v>271</v>
      </c>
      <c r="G66" s="129">
        <v>0</v>
      </c>
      <c r="H66" s="129">
        <v>0</v>
      </c>
      <c r="I66" s="129">
        <v>0</v>
      </c>
      <c r="J66" s="129">
        <v>0</v>
      </c>
      <c r="K66" s="129">
        <v>0</v>
      </c>
      <c r="L66" s="129">
        <v>0</v>
      </c>
      <c r="M66" s="130">
        <f t="shared" si="2"/>
        <v>0</v>
      </c>
    </row>
    <row r="67" spans="1:13" ht="57" thickBot="1">
      <c r="A67" s="209"/>
      <c r="B67" s="213"/>
      <c r="C67" s="16"/>
      <c r="D67" s="213"/>
      <c r="E67" s="145"/>
      <c r="F67" s="9" t="s">
        <v>272</v>
      </c>
      <c r="G67" s="129">
        <v>0</v>
      </c>
      <c r="H67" s="129">
        <v>0</v>
      </c>
      <c r="I67" s="129">
        <v>0</v>
      </c>
      <c r="J67" s="129">
        <v>0</v>
      </c>
      <c r="K67" s="129">
        <v>0</v>
      </c>
      <c r="L67" s="129">
        <v>0</v>
      </c>
      <c r="M67" s="130">
        <f t="shared" si="2"/>
        <v>0</v>
      </c>
    </row>
    <row r="68" spans="1:13" ht="18.75">
      <c r="A68" s="218" t="s">
        <v>356</v>
      </c>
      <c r="B68" s="212" t="s">
        <v>313</v>
      </c>
      <c r="C68" s="119"/>
      <c r="D68" s="214">
        <v>45657</v>
      </c>
      <c r="E68" s="192" t="s">
        <v>310</v>
      </c>
      <c r="F68" s="9" t="s">
        <v>253</v>
      </c>
      <c r="G68" s="129">
        <f t="shared" ref="G68:L68" si="4">G69+G70+G71</f>
        <v>0</v>
      </c>
      <c r="H68" s="129">
        <f t="shared" si="4"/>
        <v>0</v>
      </c>
      <c r="I68" s="129">
        <f t="shared" si="4"/>
        <v>0</v>
      </c>
      <c r="J68" s="129">
        <f t="shared" si="4"/>
        <v>0</v>
      </c>
      <c r="K68" s="129">
        <f t="shared" si="4"/>
        <v>0</v>
      </c>
      <c r="L68" s="129">
        <f t="shared" si="4"/>
        <v>0</v>
      </c>
      <c r="M68" s="130">
        <f t="shared" si="2"/>
        <v>0</v>
      </c>
    </row>
    <row r="69" spans="1:13" ht="37.5">
      <c r="A69" s="208"/>
      <c r="B69" s="193"/>
      <c r="C69" s="119"/>
      <c r="D69" s="193"/>
      <c r="E69" s="193"/>
      <c r="F69" s="9" t="s">
        <v>270</v>
      </c>
      <c r="G69" s="129">
        <v>0</v>
      </c>
      <c r="H69" s="129">
        <v>0</v>
      </c>
      <c r="I69" s="129">
        <v>0</v>
      </c>
      <c r="J69" s="129">
        <v>0</v>
      </c>
      <c r="K69" s="129">
        <v>0</v>
      </c>
      <c r="L69" s="129">
        <v>0</v>
      </c>
      <c r="M69" s="130">
        <f t="shared" si="2"/>
        <v>0</v>
      </c>
    </row>
    <row r="70" spans="1:13" ht="37.5">
      <c r="A70" s="208"/>
      <c r="B70" s="193"/>
      <c r="C70" s="119"/>
      <c r="D70" s="193"/>
      <c r="E70" s="193"/>
      <c r="F70" s="9" t="s">
        <v>271</v>
      </c>
      <c r="G70" s="129">
        <v>0</v>
      </c>
      <c r="H70" s="129">
        <v>0</v>
      </c>
      <c r="I70" s="129">
        <v>0</v>
      </c>
      <c r="J70" s="129">
        <v>0</v>
      </c>
      <c r="K70" s="129">
        <v>0</v>
      </c>
      <c r="L70" s="129">
        <v>0</v>
      </c>
      <c r="M70" s="130">
        <f t="shared" si="2"/>
        <v>0</v>
      </c>
    </row>
    <row r="71" spans="1:13" ht="57" thickBot="1">
      <c r="A71" s="209"/>
      <c r="B71" s="213"/>
      <c r="C71" s="119"/>
      <c r="D71" s="213"/>
      <c r="E71" s="213"/>
      <c r="F71" s="9" t="s">
        <v>272</v>
      </c>
      <c r="G71" s="129">
        <v>0</v>
      </c>
      <c r="H71" s="129">
        <v>0</v>
      </c>
      <c r="I71" s="129">
        <v>0</v>
      </c>
      <c r="J71" s="129">
        <v>0</v>
      </c>
      <c r="K71" s="129">
        <v>0</v>
      </c>
      <c r="L71" s="129">
        <v>0</v>
      </c>
      <c r="M71" s="130">
        <f t="shared" si="2"/>
        <v>0</v>
      </c>
    </row>
    <row r="72" spans="1:13" ht="18.75">
      <c r="A72" s="218" t="s">
        <v>956</v>
      </c>
      <c r="B72" s="212" t="s">
        <v>957</v>
      </c>
      <c r="C72" s="119"/>
      <c r="D72" s="214">
        <v>45657</v>
      </c>
      <c r="E72" s="192" t="s">
        <v>310</v>
      </c>
      <c r="F72" s="9" t="s">
        <v>253</v>
      </c>
      <c r="G72" s="131">
        <f t="shared" ref="G72:L72" si="5">G73+G74+G75</f>
        <v>574.47700000000009</v>
      </c>
      <c r="H72" s="129">
        <f t="shared" si="5"/>
        <v>0</v>
      </c>
      <c r="I72" s="129">
        <f t="shared" si="5"/>
        <v>0</v>
      </c>
      <c r="J72" s="129">
        <f t="shared" si="5"/>
        <v>0</v>
      </c>
      <c r="K72" s="129">
        <f t="shared" si="5"/>
        <v>0</v>
      </c>
      <c r="L72" s="129">
        <f t="shared" si="5"/>
        <v>0</v>
      </c>
      <c r="M72" s="130">
        <f t="shared" si="2"/>
        <v>574.47700000000009</v>
      </c>
    </row>
    <row r="73" spans="1:13" ht="37.5">
      <c r="A73" s="208"/>
      <c r="B73" s="193"/>
      <c r="C73" s="119"/>
      <c r="D73" s="193"/>
      <c r="E73" s="193"/>
      <c r="F73" s="9" t="s">
        <v>270</v>
      </c>
      <c r="G73" s="131">
        <v>0</v>
      </c>
      <c r="H73" s="129">
        <v>0</v>
      </c>
      <c r="I73" s="129">
        <v>0</v>
      </c>
      <c r="J73" s="129">
        <v>0</v>
      </c>
      <c r="K73" s="129">
        <v>0</v>
      </c>
      <c r="L73" s="129">
        <v>0</v>
      </c>
      <c r="M73" s="130">
        <f t="shared" si="2"/>
        <v>0</v>
      </c>
    </row>
    <row r="74" spans="1:13" ht="37.5">
      <c r="A74" s="208"/>
      <c r="B74" s="193"/>
      <c r="C74" s="119"/>
      <c r="D74" s="193"/>
      <c r="E74" s="193"/>
      <c r="F74" s="9" t="s">
        <v>271</v>
      </c>
      <c r="G74" s="131">
        <v>557.24300000000005</v>
      </c>
      <c r="H74" s="129">
        <v>0</v>
      </c>
      <c r="I74" s="129">
        <v>0</v>
      </c>
      <c r="J74" s="129">
        <v>0</v>
      </c>
      <c r="K74" s="129">
        <v>0</v>
      </c>
      <c r="L74" s="129">
        <v>0</v>
      </c>
      <c r="M74" s="130">
        <f t="shared" si="2"/>
        <v>557.24300000000005</v>
      </c>
    </row>
    <row r="75" spans="1:13" ht="57" thickBot="1">
      <c r="A75" s="209"/>
      <c r="B75" s="213"/>
      <c r="C75" s="119"/>
      <c r="D75" s="213"/>
      <c r="E75" s="213"/>
      <c r="F75" s="9" t="s">
        <v>272</v>
      </c>
      <c r="G75" s="131">
        <v>17.234000000000002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130">
        <f t="shared" si="2"/>
        <v>17.234000000000002</v>
      </c>
    </row>
    <row r="76" spans="1:13" ht="93.75">
      <c r="A76" s="167" t="s">
        <v>314</v>
      </c>
      <c r="B76" s="168"/>
      <c r="C76" s="168"/>
      <c r="D76" s="168"/>
      <c r="E76" s="168"/>
      <c r="F76" s="168"/>
      <c r="G76" s="22" t="s">
        <v>350</v>
      </c>
      <c r="H76" s="22" t="s">
        <v>350</v>
      </c>
      <c r="I76" s="22" t="s">
        <v>350</v>
      </c>
      <c r="J76" s="22" t="s">
        <v>350</v>
      </c>
      <c r="K76" s="22" t="s">
        <v>350</v>
      </c>
      <c r="L76" s="22" t="s">
        <v>350</v>
      </c>
      <c r="M76" s="23" t="s">
        <v>350</v>
      </c>
    </row>
    <row r="77" spans="1:13" ht="18.75">
      <c r="A77" s="184" t="s">
        <v>166</v>
      </c>
      <c r="B77" s="144" t="s">
        <v>315</v>
      </c>
      <c r="C77" s="8"/>
      <c r="D77" s="183">
        <v>45657</v>
      </c>
      <c r="E77" s="145" t="s">
        <v>310</v>
      </c>
      <c r="F77" s="9" t="s">
        <v>253</v>
      </c>
      <c r="G77" s="124">
        <f t="shared" ref="G77:L77" si="6">G78+G79+G80</f>
        <v>0</v>
      </c>
      <c r="H77" s="124">
        <f t="shared" si="6"/>
        <v>0.5</v>
      </c>
      <c r="I77" s="124">
        <f t="shared" si="6"/>
        <v>0.5</v>
      </c>
      <c r="J77" s="124">
        <f t="shared" si="6"/>
        <v>0.5</v>
      </c>
      <c r="K77" s="124">
        <f t="shared" si="6"/>
        <v>0.5</v>
      </c>
      <c r="L77" s="124">
        <f t="shared" si="6"/>
        <v>0.5</v>
      </c>
      <c r="M77" s="125">
        <f>SUM(G77:L77)</f>
        <v>2.5</v>
      </c>
    </row>
    <row r="78" spans="1:13" ht="37.5">
      <c r="A78" s="184"/>
      <c r="B78" s="144"/>
      <c r="C78" s="8"/>
      <c r="D78" s="145"/>
      <c r="E78" s="145"/>
      <c r="F78" s="9" t="s">
        <v>270</v>
      </c>
      <c r="G78" s="124">
        <v>0</v>
      </c>
      <c r="H78" s="124">
        <v>0</v>
      </c>
      <c r="I78" s="124">
        <v>0</v>
      </c>
      <c r="J78" s="124">
        <v>0</v>
      </c>
      <c r="K78" s="124">
        <v>0</v>
      </c>
      <c r="L78" s="124">
        <v>0</v>
      </c>
      <c r="M78" s="125">
        <f>SUM(G78:L78)</f>
        <v>0</v>
      </c>
    </row>
    <row r="79" spans="1:13" ht="37.5">
      <c r="A79" s="184"/>
      <c r="B79" s="144"/>
      <c r="C79" s="8"/>
      <c r="D79" s="145"/>
      <c r="E79" s="145"/>
      <c r="F79" s="9" t="s">
        <v>271</v>
      </c>
      <c r="G79" s="124">
        <v>0</v>
      </c>
      <c r="H79" s="124">
        <v>0</v>
      </c>
      <c r="I79" s="124">
        <v>0</v>
      </c>
      <c r="J79" s="124">
        <v>0</v>
      </c>
      <c r="K79" s="124">
        <v>0</v>
      </c>
      <c r="L79" s="124">
        <v>0</v>
      </c>
      <c r="M79" s="125">
        <f>SUM(G79:L79)</f>
        <v>0</v>
      </c>
    </row>
    <row r="80" spans="1:13" ht="56.25">
      <c r="A80" s="184"/>
      <c r="B80" s="144"/>
      <c r="C80" s="8"/>
      <c r="D80" s="145"/>
      <c r="E80" s="145"/>
      <c r="F80" s="9" t="s">
        <v>272</v>
      </c>
      <c r="G80" s="124">
        <v>0</v>
      </c>
      <c r="H80" s="124">
        <v>0.5</v>
      </c>
      <c r="I80" s="124">
        <v>0.5</v>
      </c>
      <c r="J80" s="124">
        <v>0.5</v>
      </c>
      <c r="K80" s="124">
        <v>0.5</v>
      </c>
      <c r="L80" s="124">
        <v>0.5</v>
      </c>
      <c r="M80" s="125">
        <f>SUM(G80:L80)</f>
        <v>2.5</v>
      </c>
    </row>
    <row r="81" spans="1:13" ht="18.75">
      <c r="A81" s="184" t="s">
        <v>167</v>
      </c>
      <c r="B81" s="144" t="s">
        <v>316</v>
      </c>
      <c r="C81" s="8"/>
      <c r="D81" s="183">
        <v>45657</v>
      </c>
      <c r="E81" s="145" t="s">
        <v>310</v>
      </c>
      <c r="F81" s="9" t="s">
        <v>253</v>
      </c>
      <c r="G81" s="124">
        <v>0</v>
      </c>
      <c r="H81" s="124">
        <v>0</v>
      </c>
      <c r="I81" s="124">
        <v>0</v>
      </c>
      <c r="J81" s="124">
        <v>0</v>
      </c>
      <c r="K81" s="124">
        <v>0</v>
      </c>
      <c r="L81" s="124">
        <v>0</v>
      </c>
      <c r="M81" s="125">
        <v>0</v>
      </c>
    </row>
    <row r="82" spans="1:13" ht="37.5">
      <c r="A82" s="184"/>
      <c r="B82" s="144"/>
      <c r="C82" s="8"/>
      <c r="D82" s="145"/>
      <c r="E82" s="145"/>
      <c r="F82" s="9" t="s">
        <v>270</v>
      </c>
      <c r="G82" s="124">
        <v>0</v>
      </c>
      <c r="H82" s="124">
        <v>0</v>
      </c>
      <c r="I82" s="124">
        <v>0</v>
      </c>
      <c r="J82" s="124">
        <v>0</v>
      </c>
      <c r="K82" s="124">
        <v>0</v>
      </c>
      <c r="L82" s="124">
        <v>0</v>
      </c>
      <c r="M82" s="125">
        <v>0</v>
      </c>
    </row>
    <row r="83" spans="1:13" ht="37.5">
      <c r="A83" s="184"/>
      <c r="B83" s="144"/>
      <c r="C83" s="8"/>
      <c r="D83" s="145"/>
      <c r="E83" s="145"/>
      <c r="F83" s="9" t="s">
        <v>271</v>
      </c>
      <c r="G83" s="124">
        <v>0</v>
      </c>
      <c r="H83" s="124">
        <v>0</v>
      </c>
      <c r="I83" s="124">
        <v>0</v>
      </c>
      <c r="J83" s="124">
        <v>0</v>
      </c>
      <c r="K83" s="124">
        <v>0</v>
      </c>
      <c r="L83" s="124">
        <v>0</v>
      </c>
      <c r="M83" s="125">
        <v>0</v>
      </c>
    </row>
    <row r="84" spans="1:13" ht="56.25">
      <c r="A84" s="184"/>
      <c r="B84" s="144"/>
      <c r="C84" s="8"/>
      <c r="D84" s="145"/>
      <c r="E84" s="145"/>
      <c r="F84" s="9" t="s">
        <v>272</v>
      </c>
      <c r="G84" s="124">
        <v>0</v>
      </c>
      <c r="H84" s="124">
        <v>0</v>
      </c>
      <c r="I84" s="124">
        <v>0</v>
      </c>
      <c r="J84" s="124">
        <v>0</v>
      </c>
      <c r="K84" s="124">
        <v>0</v>
      </c>
      <c r="L84" s="124">
        <v>0</v>
      </c>
      <c r="M84" s="125">
        <v>0</v>
      </c>
    </row>
    <row r="85" spans="1:13" ht="18.75">
      <c r="A85" s="184" t="s">
        <v>317</v>
      </c>
      <c r="B85" s="144" t="s">
        <v>318</v>
      </c>
      <c r="C85" s="8"/>
      <c r="D85" s="183">
        <v>45657</v>
      </c>
      <c r="E85" s="145" t="s">
        <v>310</v>
      </c>
      <c r="F85" s="9" t="s">
        <v>253</v>
      </c>
      <c r="G85" s="124">
        <f t="shared" ref="G85:L85" si="7">G86+G87+G88</f>
        <v>0</v>
      </c>
      <c r="H85" s="124">
        <f t="shared" si="7"/>
        <v>0</v>
      </c>
      <c r="I85" s="124">
        <f t="shared" si="7"/>
        <v>0</v>
      </c>
      <c r="J85" s="124">
        <f t="shared" si="7"/>
        <v>0</v>
      </c>
      <c r="K85" s="124">
        <f t="shared" si="7"/>
        <v>0</v>
      </c>
      <c r="L85" s="124">
        <f t="shared" si="7"/>
        <v>0</v>
      </c>
      <c r="M85" s="125">
        <f>SUM(G85:L85)</f>
        <v>0</v>
      </c>
    </row>
    <row r="86" spans="1:13" ht="37.5">
      <c r="A86" s="184"/>
      <c r="B86" s="144"/>
      <c r="C86" s="8"/>
      <c r="D86" s="145"/>
      <c r="E86" s="145"/>
      <c r="F86" s="9" t="s">
        <v>270</v>
      </c>
      <c r="G86" s="124">
        <v>0</v>
      </c>
      <c r="H86" s="124">
        <v>0</v>
      </c>
      <c r="I86" s="124">
        <v>0</v>
      </c>
      <c r="J86" s="124">
        <v>0</v>
      </c>
      <c r="K86" s="124">
        <v>0</v>
      </c>
      <c r="L86" s="124">
        <v>0</v>
      </c>
      <c r="M86" s="125">
        <f>SUM(G86:L86)</f>
        <v>0</v>
      </c>
    </row>
    <row r="87" spans="1:13" ht="37.5">
      <c r="A87" s="184"/>
      <c r="B87" s="144"/>
      <c r="C87" s="8"/>
      <c r="D87" s="145"/>
      <c r="E87" s="145"/>
      <c r="F87" s="9" t="s">
        <v>271</v>
      </c>
      <c r="G87" s="124">
        <v>0</v>
      </c>
      <c r="H87" s="124">
        <v>0</v>
      </c>
      <c r="I87" s="124">
        <v>0</v>
      </c>
      <c r="J87" s="124">
        <v>0</v>
      </c>
      <c r="K87" s="124">
        <v>0</v>
      </c>
      <c r="L87" s="124">
        <v>0</v>
      </c>
      <c r="M87" s="125">
        <f>SUM(G87:L87)</f>
        <v>0</v>
      </c>
    </row>
    <row r="88" spans="1:13" ht="60.75" customHeight="1" thickBot="1">
      <c r="A88" s="184"/>
      <c r="B88" s="144"/>
      <c r="C88" s="8"/>
      <c r="D88" s="145"/>
      <c r="E88" s="145"/>
      <c r="F88" s="9" t="s">
        <v>272</v>
      </c>
      <c r="G88" s="124">
        <v>0</v>
      </c>
      <c r="H88" s="124">
        <v>0</v>
      </c>
      <c r="I88" s="124">
        <v>0</v>
      </c>
      <c r="J88" s="124">
        <v>0</v>
      </c>
      <c r="K88" s="124">
        <v>0</v>
      </c>
      <c r="L88" s="124">
        <v>0</v>
      </c>
      <c r="M88" s="125">
        <f>SUM(G88:L88)</f>
        <v>0</v>
      </c>
    </row>
    <row r="89" spans="1:13" ht="93.75">
      <c r="A89" s="167" t="s">
        <v>319</v>
      </c>
      <c r="B89" s="168"/>
      <c r="C89" s="168"/>
      <c r="D89" s="168"/>
      <c r="E89" s="168"/>
      <c r="F89" s="168"/>
      <c r="G89" s="22" t="s">
        <v>350</v>
      </c>
      <c r="H89" s="22" t="s">
        <v>350</v>
      </c>
      <c r="I89" s="22" t="s">
        <v>350</v>
      </c>
      <c r="J89" s="22" t="s">
        <v>350</v>
      </c>
      <c r="K89" s="22" t="s">
        <v>350</v>
      </c>
      <c r="L89" s="22" t="s">
        <v>350</v>
      </c>
      <c r="M89" s="23" t="s">
        <v>350</v>
      </c>
    </row>
    <row r="90" spans="1:13" ht="18.75">
      <c r="A90" s="184" t="s">
        <v>164</v>
      </c>
      <c r="B90" s="144" t="s">
        <v>320</v>
      </c>
      <c r="C90" s="8"/>
      <c r="D90" s="183">
        <v>45657</v>
      </c>
      <c r="E90" s="145" t="s">
        <v>310</v>
      </c>
      <c r="F90" s="9" t="s">
        <v>253</v>
      </c>
      <c r="G90" s="124">
        <v>0</v>
      </c>
      <c r="H90" s="124">
        <v>0</v>
      </c>
      <c r="I90" s="124">
        <v>0</v>
      </c>
      <c r="J90" s="124">
        <v>0</v>
      </c>
      <c r="K90" s="124">
        <v>0</v>
      </c>
      <c r="L90" s="124">
        <v>0</v>
      </c>
      <c r="M90" s="125">
        <v>0</v>
      </c>
    </row>
    <row r="91" spans="1:13" ht="37.5">
      <c r="A91" s="184"/>
      <c r="B91" s="144"/>
      <c r="C91" s="8"/>
      <c r="D91" s="145"/>
      <c r="E91" s="145"/>
      <c r="F91" s="9" t="s">
        <v>270</v>
      </c>
      <c r="G91" s="124">
        <v>0</v>
      </c>
      <c r="H91" s="124">
        <v>0</v>
      </c>
      <c r="I91" s="124">
        <v>0</v>
      </c>
      <c r="J91" s="124">
        <v>0</v>
      </c>
      <c r="K91" s="124">
        <v>0</v>
      </c>
      <c r="L91" s="124">
        <v>0</v>
      </c>
      <c r="M91" s="125">
        <v>0</v>
      </c>
    </row>
    <row r="92" spans="1:13" ht="37.5">
      <c r="A92" s="184"/>
      <c r="B92" s="144"/>
      <c r="C92" s="8"/>
      <c r="D92" s="145"/>
      <c r="E92" s="145"/>
      <c r="F92" s="9" t="s">
        <v>271</v>
      </c>
      <c r="G92" s="124">
        <v>0</v>
      </c>
      <c r="H92" s="124">
        <v>0</v>
      </c>
      <c r="I92" s="124">
        <v>0</v>
      </c>
      <c r="J92" s="124">
        <v>0</v>
      </c>
      <c r="K92" s="124">
        <v>0</v>
      </c>
      <c r="L92" s="124">
        <v>0</v>
      </c>
      <c r="M92" s="125">
        <v>0</v>
      </c>
    </row>
    <row r="93" spans="1:13" ht="57" thickBot="1">
      <c r="A93" s="184"/>
      <c r="B93" s="144"/>
      <c r="C93" s="8"/>
      <c r="D93" s="145"/>
      <c r="E93" s="145"/>
      <c r="F93" s="9" t="s">
        <v>272</v>
      </c>
      <c r="G93" s="124">
        <v>0</v>
      </c>
      <c r="H93" s="124">
        <v>0</v>
      </c>
      <c r="I93" s="124">
        <v>0</v>
      </c>
      <c r="J93" s="124">
        <v>0</v>
      </c>
      <c r="K93" s="124">
        <v>0</v>
      </c>
      <c r="L93" s="124">
        <v>0</v>
      </c>
      <c r="M93" s="125">
        <v>0</v>
      </c>
    </row>
    <row r="94" spans="1:13" ht="93.75">
      <c r="A94" s="167" t="s">
        <v>321</v>
      </c>
      <c r="B94" s="168"/>
      <c r="C94" s="168"/>
      <c r="D94" s="168"/>
      <c r="E94" s="168"/>
      <c r="F94" s="168"/>
      <c r="G94" s="22" t="s">
        <v>350</v>
      </c>
      <c r="H94" s="22" t="s">
        <v>350</v>
      </c>
      <c r="I94" s="22" t="s">
        <v>350</v>
      </c>
      <c r="J94" s="22" t="s">
        <v>350</v>
      </c>
      <c r="K94" s="22" t="s">
        <v>350</v>
      </c>
      <c r="L94" s="22" t="s">
        <v>350</v>
      </c>
      <c r="M94" s="23" t="s">
        <v>350</v>
      </c>
    </row>
    <row r="95" spans="1:13" ht="18.75" customHeight="1">
      <c r="A95" s="217" t="s">
        <v>905</v>
      </c>
      <c r="B95" s="145" t="s">
        <v>958</v>
      </c>
      <c r="C95" s="8"/>
      <c r="D95" s="183">
        <v>45657</v>
      </c>
      <c r="E95" s="145" t="s">
        <v>310</v>
      </c>
      <c r="F95" s="9" t="s">
        <v>253</v>
      </c>
      <c r="G95" s="124">
        <f t="shared" ref="G95:L95" si="8">G96+G97+G98</f>
        <v>0.35</v>
      </c>
      <c r="H95" s="124">
        <f t="shared" si="8"/>
        <v>1.9</v>
      </c>
      <c r="I95" s="124">
        <f t="shared" si="8"/>
        <v>3.8</v>
      </c>
      <c r="J95" s="124">
        <f t="shared" si="8"/>
        <v>7.6</v>
      </c>
      <c r="K95" s="124">
        <f t="shared" si="8"/>
        <v>11.4</v>
      </c>
      <c r="L95" s="124">
        <f t="shared" si="8"/>
        <v>15.2</v>
      </c>
      <c r="M95" s="125">
        <f>SUM(G95:L95)</f>
        <v>40.25</v>
      </c>
    </row>
    <row r="96" spans="1:13" ht="37.5">
      <c r="A96" s="217"/>
      <c r="B96" s="145"/>
      <c r="C96" s="8"/>
      <c r="D96" s="183"/>
      <c r="E96" s="145"/>
      <c r="F96" s="9" t="s">
        <v>270</v>
      </c>
      <c r="G96" s="124">
        <v>0</v>
      </c>
      <c r="H96" s="124">
        <v>0</v>
      </c>
      <c r="I96" s="124">
        <v>0</v>
      </c>
      <c r="J96" s="124">
        <v>0</v>
      </c>
      <c r="K96" s="124">
        <v>0</v>
      </c>
      <c r="L96" s="124">
        <v>0</v>
      </c>
      <c r="M96" s="125">
        <v>0</v>
      </c>
    </row>
    <row r="97" spans="1:13" ht="37.5">
      <c r="A97" s="217"/>
      <c r="B97" s="145"/>
      <c r="C97" s="8"/>
      <c r="D97" s="183"/>
      <c r="E97" s="145"/>
      <c r="F97" s="9" t="s">
        <v>271</v>
      </c>
      <c r="G97" s="124">
        <v>0.35</v>
      </c>
      <c r="H97" s="124">
        <v>1.9</v>
      </c>
      <c r="I97" s="124">
        <v>3.8</v>
      </c>
      <c r="J97" s="124">
        <v>7.6</v>
      </c>
      <c r="K97" s="124">
        <v>11.4</v>
      </c>
      <c r="L97" s="124">
        <v>15.2</v>
      </c>
      <c r="M97" s="125">
        <f>SUM(G97:L97)</f>
        <v>40.25</v>
      </c>
    </row>
    <row r="98" spans="1:13" ht="56.25">
      <c r="A98" s="217"/>
      <c r="B98" s="145"/>
      <c r="C98" s="8"/>
      <c r="D98" s="183"/>
      <c r="E98" s="145"/>
      <c r="F98" s="9" t="s">
        <v>272</v>
      </c>
      <c r="G98" s="124">
        <v>0</v>
      </c>
      <c r="H98" s="124">
        <v>0</v>
      </c>
      <c r="I98" s="124">
        <v>0</v>
      </c>
      <c r="J98" s="124">
        <v>0</v>
      </c>
      <c r="K98" s="124">
        <v>0</v>
      </c>
      <c r="L98" s="124">
        <v>0</v>
      </c>
      <c r="M98" s="125">
        <v>0</v>
      </c>
    </row>
    <row r="99" spans="1:13" ht="18.75" customHeight="1">
      <c r="A99" s="208" t="s">
        <v>907</v>
      </c>
      <c r="B99" s="193" t="s">
        <v>959</v>
      </c>
      <c r="C99" s="8"/>
      <c r="D99" s="183"/>
      <c r="E99" s="145"/>
      <c r="F99" s="9" t="s">
        <v>253</v>
      </c>
      <c r="G99" s="124">
        <f t="shared" ref="G99:L99" si="9">G100+G101+G102</f>
        <v>0</v>
      </c>
      <c r="H99" s="124">
        <f t="shared" si="9"/>
        <v>0</v>
      </c>
      <c r="I99" s="124">
        <f t="shared" si="9"/>
        <v>0</v>
      </c>
      <c r="J99" s="124">
        <f t="shared" si="9"/>
        <v>0</v>
      </c>
      <c r="K99" s="124">
        <f t="shared" si="9"/>
        <v>0</v>
      </c>
      <c r="L99" s="124">
        <f t="shared" si="9"/>
        <v>0</v>
      </c>
      <c r="M99" s="125">
        <f>SUM(G99:L99)</f>
        <v>0</v>
      </c>
    </row>
    <row r="100" spans="1:13" ht="37.5" customHeight="1">
      <c r="A100" s="208"/>
      <c r="B100" s="193"/>
      <c r="C100" s="8"/>
      <c r="D100" s="145"/>
      <c r="E100" s="145"/>
      <c r="F100" s="9" t="s">
        <v>270</v>
      </c>
      <c r="G100" s="124">
        <v>0</v>
      </c>
      <c r="H100" s="124">
        <v>0</v>
      </c>
      <c r="I100" s="124">
        <v>0</v>
      </c>
      <c r="J100" s="124">
        <v>0</v>
      </c>
      <c r="K100" s="124">
        <v>0</v>
      </c>
      <c r="L100" s="124">
        <v>0</v>
      </c>
      <c r="M100" s="125">
        <f>SUM(G100:L100)</f>
        <v>0</v>
      </c>
    </row>
    <row r="101" spans="1:13" ht="32.25" customHeight="1">
      <c r="A101" s="208"/>
      <c r="B101" s="193"/>
      <c r="C101" s="8"/>
      <c r="D101" s="145"/>
      <c r="E101" s="145"/>
      <c r="F101" s="9" t="s">
        <v>271</v>
      </c>
      <c r="G101" s="124">
        <v>0</v>
      </c>
      <c r="H101" s="124">
        <v>0</v>
      </c>
      <c r="I101" s="124">
        <v>0</v>
      </c>
      <c r="J101" s="124">
        <v>0</v>
      </c>
      <c r="K101" s="124">
        <v>0</v>
      </c>
      <c r="L101" s="124">
        <v>0</v>
      </c>
      <c r="M101" s="125">
        <f>SUM(G101:L101)</f>
        <v>0</v>
      </c>
    </row>
    <row r="102" spans="1:13" ht="60.75" customHeight="1" thickBot="1">
      <c r="A102" s="209"/>
      <c r="B102" s="194"/>
      <c r="C102" s="8"/>
      <c r="D102" s="145"/>
      <c r="E102" s="145"/>
      <c r="F102" s="9" t="s">
        <v>272</v>
      </c>
      <c r="G102" s="124">
        <v>0</v>
      </c>
      <c r="H102" s="124">
        <v>0</v>
      </c>
      <c r="I102" s="124">
        <v>0</v>
      </c>
      <c r="J102" s="124">
        <v>0</v>
      </c>
      <c r="K102" s="124">
        <v>0</v>
      </c>
      <c r="L102" s="124">
        <v>0</v>
      </c>
      <c r="M102" s="125">
        <f>SUM(G102:L102)</f>
        <v>0</v>
      </c>
    </row>
    <row r="103" spans="1:13" ht="93.75">
      <c r="A103" s="167" t="s">
        <v>322</v>
      </c>
      <c r="B103" s="207"/>
      <c r="C103" s="168"/>
      <c r="D103" s="168"/>
      <c r="E103" s="168"/>
      <c r="F103" s="168"/>
      <c r="G103" s="22" t="s">
        <v>350</v>
      </c>
      <c r="H103" s="22" t="s">
        <v>350</v>
      </c>
      <c r="I103" s="22" t="s">
        <v>350</v>
      </c>
      <c r="J103" s="22" t="s">
        <v>350</v>
      </c>
      <c r="K103" s="22" t="s">
        <v>350</v>
      </c>
      <c r="L103" s="22" t="s">
        <v>350</v>
      </c>
      <c r="M103" s="23" t="s">
        <v>350</v>
      </c>
    </row>
    <row r="104" spans="1:13" ht="18.75">
      <c r="A104" s="184" t="s">
        <v>24</v>
      </c>
      <c r="B104" s="144" t="s">
        <v>323</v>
      </c>
      <c r="C104" s="8"/>
      <c r="D104" s="183">
        <v>45657</v>
      </c>
      <c r="E104" s="145" t="s">
        <v>310</v>
      </c>
      <c r="F104" s="9" t="s">
        <v>253</v>
      </c>
      <c r="G104" s="124">
        <v>0</v>
      </c>
      <c r="H104" s="124">
        <v>0</v>
      </c>
      <c r="I104" s="124">
        <v>0</v>
      </c>
      <c r="J104" s="124">
        <v>0</v>
      </c>
      <c r="K104" s="124">
        <v>0</v>
      </c>
      <c r="L104" s="124">
        <v>0</v>
      </c>
      <c r="M104" s="125">
        <v>0</v>
      </c>
    </row>
    <row r="105" spans="1:13" ht="37.5">
      <c r="A105" s="184"/>
      <c r="B105" s="144"/>
      <c r="C105" s="8"/>
      <c r="D105" s="145"/>
      <c r="E105" s="145"/>
      <c r="F105" s="9" t="s">
        <v>270</v>
      </c>
      <c r="G105" s="124">
        <v>0</v>
      </c>
      <c r="H105" s="124">
        <v>0</v>
      </c>
      <c r="I105" s="124">
        <v>0</v>
      </c>
      <c r="J105" s="124">
        <v>0</v>
      </c>
      <c r="K105" s="124">
        <v>0</v>
      </c>
      <c r="L105" s="124">
        <v>0</v>
      </c>
      <c r="M105" s="125">
        <v>0</v>
      </c>
    </row>
    <row r="106" spans="1:13" ht="37.5">
      <c r="A106" s="184"/>
      <c r="B106" s="144"/>
      <c r="C106" s="8"/>
      <c r="D106" s="145"/>
      <c r="E106" s="145"/>
      <c r="F106" s="9" t="s">
        <v>271</v>
      </c>
      <c r="G106" s="124">
        <v>0</v>
      </c>
      <c r="H106" s="124">
        <v>0</v>
      </c>
      <c r="I106" s="124">
        <v>0</v>
      </c>
      <c r="J106" s="124">
        <v>0</v>
      </c>
      <c r="K106" s="124">
        <v>0</v>
      </c>
      <c r="L106" s="124">
        <v>0</v>
      </c>
      <c r="M106" s="125">
        <v>0</v>
      </c>
    </row>
    <row r="107" spans="1:13" ht="56.25">
      <c r="A107" s="184"/>
      <c r="B107" s="144"/>
      <c r="C107" s="8"/>
      <c r="D107" s="145"/>
      <c r="E107" s="145"/>
      <c r="F107" s="9" t="s">
        <v>272</v>
      </c>
      <c r="G107" s="124">
        <v>0</v>
      </c>
      <c r="H107" s="124">
        <v>0</v>
      </c>
      <c r="I107" s="124">
        <v>0</v>
      </c>
      <c r="J107" s="124">
        <v>0</v>
      </c>
      <c r="K107" s="124">
        <v>0</v>
      </c>
      <c r="L107" s="124">
        <v>0</v>
      </c>
      <c r="M107" s="125">
        <v>0</v>
      </c>
    </row>
    <row r="108" spans="1:13" ht="18.75">
      <c r="A108" s="184" t="s">
        <v>59</v>
      </c>
      <c r="B108" s="144" t="s">
        <v>324</v>
      </c>
      <c r="C108" s="8"/>
      <c r="D108" s="183">
        <v>45657</v>
      </c>
      <c r="E108" s="145" t="s">
        <v>310</v>
      </c>
      <c r="F108" s="9" t="s">
        <v>253</v>
      </c>
      <c r="G108" s="124">
        <f t="shared" ref="G108:L108" si="10">G109+G110+G111</f>
        <v>0</v>
      </c>
      <c r="H108" s="124">
        <f t="shared" si="10"/>
        <v>0.05</v>
      </c>
      <c r="I108" s="124">
        <f t="shared" si="10"/>
        <v>0.05</v>
      </c>
      <c r="J108" s="124">
        <f t="shared" si="10"/>
        <v>0.05</v>
      </c>
      <c r="K108" s="124">
        <f t="shared" si="10"/>
        <v>0.05</v>
      </c>
      <c r="L108" s="124">
        <f t="shared" si="10"/>
        <v>0.05</v>
      </c>
      <c r="M108" s="125">
        <f>SUM(G108:L108)</f>
        <v>0.25</v>
      </c>
    </row>
    <row r="109" spans="1:13" ht="37.5">
      <c r="A109" s="184"/>
      <c r="B109" s="144"/>
      <c r="C109" s="8"/>
      <c r="D109" s="145"/>
      <c r="E109" s="145"/>
      <c r="F109" s="9" t="s">
        <v>270</v>
      </c>
      <c r="G109" s="124">
        <v>0</v>
      </c>
      <c r="H109" s="124">
        <v>0</v>
      </c>
      <c r="I109" s="124">
        <v>0</v>
      </c>
      <c r="J109" s="124">
        <v>0</v>
      </c>
      <c r="K109" s="124">
        <v>0</v>
      </c>
      <c r="L109" s="124">
        <v>0</v>
      </c>
      <c r="M109" s="125">
        <f>SUM(G109:L109)</f>
        <v>0</v>
      </c>
    </row>
    <row r="110" spans="1:13" ht="37.5">
      <c r="A110" s="184"/>
      <c r="B110" s="144"/>
      <c r="C110" s="8"/>
      <c r="D110" s="145"/>
      <c r="E110" s="145"/>
      <c r="F110" s="9" t="s">
        <v>271</v>
      </c>
      <c r="G110" s="124">
        <v>0</v>
      </c>
      <c r="H110" s="124">
        <v>0</v>
      </c>
      <c r="I110" s="124">
        <v>0</v>
      </c>
      <c r="J110" s="124">
        <v>0</v>
      </c>
      <c r="K110" s="124">
        <v>0</v>
      </c>
      <c r="L110" s="124">
        <v>0</v>
      </c>
      <c r="M110" s="125">
        <f>SUM(G110:L110)</f>
        <v>0</v>
      </c>
    </row>
    <row r="111" spans="1:13" ht="56.25">
      <c r="A111" s="184"/>
      <c r="B111" s="144"/>
      <c r="C111" s="8"/>
      <c r="D111" s="145"/>
      <c r="E111" s="145"/>
      <c r="F111" s="9" t="s">
        <v>272</v>
      </c>
      <c r="G111" s="124">
        <v>0</v>
      </c>
      <c r="H111" s="124">
        <v>0.05</v>
      </c>
      <c r="I111" s="124">
        <v>0.05</v>
      </c>
      <c r="J111" s="124">
        <v>0.05</v>
      </c>
      <c r="K111" s="124">
        <v>0.05</v>
      </c>
      <c r="L111" s="124">
        <v>0.05</v>
      </c>
      <c r="M111" s="125">
        <f>SUM(G111:L111)</f>
        <v>0.25</v>
      </c>
    </row>
    <row r="112" spans="1:13" ht="18.75">
      <c r="A112" s="184" t="s">
        <v>94</v>
      </c>
      <c r="B112" s="144" t="s">
        <v>325</v>
      </c>
      <c r="C112" s="8"/>
      <c r="D112" s="183">
        <v>45657</v>
      </c>
      <c r="E112" s="145" t="s">
        <v>310</v>
      </c>
      <c r="F112" s="9" t="s">
        <v>253</v>
      </c>
      <c r="G112" s="124">
        <v>0</v>
      </c>
      <c r="H112" s="124">
        <v>0</v>
      </c>
      <c r="I112" s="124">
        <v>0</v>
      </c>
      <c r="J112" s="124">
        <v>0</v>
      </c>
      <c r="K112" s="124">
        <v>0</v>
      </c>
      <c r="L112" s="124">
        <v>0</v>
      </c>
      <c r="M112" s="125">
        <v>0</v>
      </c>
    </row>
    <row r="113" spans="1:13" ht="37.5">
      <c r="A113" s="184"/>
      <c r="B113" s="144"/>
      <c r="C113" s="8"/>
      <c r="D113" s="145"/>
      <c r="E113" s="145"/>
      <c r="F113" s="9" t="s">
        <v>270</v>
      </c>
      <c r="G113" s="124">
        <v>0</v>
      </c>
      <c r="H113" s="124">
        <v>0</v>
      </c>
      <c r="I113" s="124">
        <v>0</v>
      </c>
      <c r="J113" s="124">
        <v>0</v>
      </c>
      <c r="K113" s="124">
        <v>0</v>
      </c>
      <c r="L113" s="124">
        <v>0</v>
      </c>
      <c r="M113" s="125">
        <v>0</v>
      </c>
    </row>
    <row r="114" spans="1:13" ht="37.5">
      <c r="A114" s="184"/>
      <c r="B114" s="144"/>
      <c r="C114" s="8"/>
      <c r="D114" s="145"/>
      <c r="E114" s="145"/>
      <c r="F114" s="9" t="s">
        <v>271</v>
      </c>
      <c r="G114" s="124">
        <v>0</v>
      </c>
      <c r="H114" s="124">
        <v>0</v>
      </c>
      <c r="I114" s="124">
        <v>0</v>
      </c>
      <c r="J114" s="124">
        <v>0</v>
      </c>
      <c r="K114" s="124">
        <v>0</v>
      </c>
      <c r="L114" s="124">
        <v>0</v>
      </c>
      <c r="M114" s="125">
        <v>0</v>
      </c>
    </row>
    <row r="115" spans="1:13" ht="56.25">
      <c r="A115" s="184"/>
      <c r="B115" s="144"/>
      <c r="C115" s="8"/>
      <c r="D115" s="145"/>
      <c r="E115" s="145"/>
      <c r="F115" s="9" t="s">
        <v>272</v>
      </c>
      <c r="G115" s="124">
        <v>0</v>
      </c>
      <c r="H115" s="124">
        <v>0</v>
      </c>
      <c r="I115" s="124">
        <v>0</v>
      </c>
      <c r="J115" s="124">
        <v>0</v>
      </c>
      <c r="K115" s="124">
        <v>0</v>
      </c>
      <c r="L115" s="124">
        <v>0</v>
      </c>
      <c r="M115" s="125">
        <v>0</v>
      </c>
    </row>
    <row r="116" spans="1:13" ht="18.75">
      <c r="A116" s="184" t="s">
        <v>94</v>
      </c>
      <c r="B116" s="144" t="s">
        <v>955</v>
      </c>
      <c r="C116" s="8"/>
      <c r="D116" s="183">
        <v>45657</v>
      </c>
      <c r="E116" s="145" t="s">
        <v>310</v>
      </c>
      <c r="F116" s="9" t="s">
        <v>253</v>
      </c>
      <c r="G116" s="124">
        <f>G117+G118+G119</f>
        <v>1988</v>
      </c>
      <c r="H116" s="124">
        <f t="shared" ref="H116:M116" si="11">H117+H118+H119</f>
        <v>1988</v>
      </c>
      <c r="I116" s="124">
        <f t="shared" si="11"/>
        <v>1988</v>
      </c>
      <c r="J116" s="124">
        <f t="shared" si="11"/>
        <v>1988</v>
      </c>
      <c r="K116" s="124">
        <f t="shared" si="11"/>
        <v>1988</v>
      </c>
      <c r="L116" s="124">
        <f t="shared" si="11"/>
        <v>1988</v>
      </c>
      <c r="M116" s="124">
        <f t="shared" si="11"/>
        <v>1988</v>
      </c>
    </row>
    <row r="117" spans="1:13" ht="37.5">
      <c r="A117" s="184"/>
      <c r="B117" s="144"/>
      <c r="C117" s="8"/>
      <c r="D117" s="145"/>
      <c r="E117" s="145"/>
      <c r="F117" s="9" t="s">
        <v>270</v>
      </c>
      <c r="G117" s="124">
        <v>0</v>
      </c>
      <c r="H117" s="124">
        <v>0</v>
      </c>
      <c r="I117" s="124">
        <v>0</v>
      </c>
      <c r="J117" s="124">
        <v>0</v>
      </c>
      <c r="K117" s="124">
        <v>0</v>
      </c>
      <c r="L117" s="124">
        <v>0</v>
      </c>
      <c r="M117" s="125">
        <v>0</v>
      </c>
    </row>
    <row r="118" spans="1:13" ht="37.5">
      <c r="A118" s="184"/>
      <c r="B118" s="144"/>
      <c r="C118" s="8"/>
      <c r="D118" s="145"/>
      <c r="E118" s="145"/>
      <c r="F118" s="9" t="s">
        <v>271</v>
      </c>
      <c r="G118" s="124">
        <v>1988</v>
      </c>
      <c r="H118" s="124">
        <v>1988</v>
      </c>
      <c r="I118" s="124">
        <v>1988</v>
      </c>
      <c r="J118" s="124">
        <v>1988</v>
      </c>
      <c r="K118" s="124">
        <v>1988</v>
      </c>
      <c r="L118" s="124">
        <v>1988</v>
      </c>
      <c r="M118" s="124">
        <v>1988</v>
      </c>
    </row>
    <row r="119" spans="1:13" ht="57" thickBot="1">
      <c r="A119" s="184"/>
      <c r="B119" s="144"/>
      <c r="C119" s="8"/>
      <c r="D119" s="145"/>
      <c r="E119" s="145"/>
      <c r="F119" s="9" t="s">
        <v>272</v>
      </c>
      <c r="G119" s="124">
        <v>0</v>
      </c>
      <c r="H119" s="124">
        <v>0</v>
      </c>
      <c r="I119" s="124">
        <v>0</v>
      </c>
      <c r="J119" s="124">
        <v>0</v>
      </c>
      <c r="K119" s="124">
        <v>0</v>
      </c>
      <c r="L119" s="124">
        <v>0</v>
      </c>
      <c r="M119" s="125">
        <v>0</v>
      </c>
    </row>
    <row r="120" spans="1:13" ht="93.75">
      <c r="A120" s="167" t="s">
        <v>326</v>
      </c>
      <c r="B120" s="168"/>
      <c r="C120" s="168"/>
      <c r="D120" s="168"/>
      <c r="E120" s="168"/>
      <c r="F120" s="168"/>
      <c r="G120" s="22" t="s">
        <v>350</v>
      </c>
      <c r="H120" s="22" t="s">
        <v>350</v>
      </c>
      <c r="I120" s="22" t="s">
        <v>350</v>
      </c>
      <c r="J120" s="22" t="s">
        <v>350</v>
      </c>
      <c r="K120" s="22" t="s">
        <v>350</v>
      </c>
      <c r="L120" s="22" t="s">
        <v>350</v>
      </c>
      <c r="M120" s="23" t="s">
        <v>350</v>
      </c>
    </row>
    <row r="121" spans="1:13" ht="18.75">
      <c r="A121" s="184" t="s">
        <v>327</v>
      </c>
      <c r="B121" s="144" t="s">
        <v>328</v>
      </c>
      <c r="C121" s="8"/>
      <c r="D121" s="183">
        <v>45657</v>
      </c>
      <c r="E121" s="145" t="s">
        <v>310</v>
      </c>
      <c r="F121" s="9" t="s">
        <v>253</v>
      </c>
      <c r="G121" s="124">
        <v>0</v>
      </c>
      <c r="H121" s="124">
        <v>0</v>
      </c>
      <c r="I121" s="124">
        <v>0</v>
      </c>
      <c r="J121" s="124">
        <v>0</v>
      </c>
      <c r="K121" s="124">
        <v>0</v>
      </c>
      <c r="L121" s="124">
        <v>0</v>
      </c>
      <c r="M121" s="125">
        <v>0</v>
      </c>
    </row>
    <row r="122" spans="1:13" ht="37.5">
      <c r="A122" s="184"/>
      <c r="B122" s="144"/>
      <c r="C122" s="8"/>
      <c r="D122" s="145"/>
      <c r="E122" s="145"/>
      <c r="F122" s="9" t="s">
        <v>270</v>
      </c>
      <c r="G122" s="124">
        <v>0</v>
      </c>
      <c r="H122" s="124">
        <v>0</v>
      </c>
      <c r="I122" s="124">
        <v>0</v>
      </c>
      <c r="J122" s="124">
        <v>0</v>
      </c>
      <c r="K122" s="124">
        <v>0</v>
      </c>
      <c r="L122" s="124">
        <v>0</v>
      </c>
      <c r="M122" s="125">
        <v>0</v>
      </c>
    </row>
    <row r="123" spans="1:13" ht="37.5">
      <c r="A123" s="184"/>
      <c r="B123" s="144"/>
      <c r="C123" s="8"/>
      <c r="D123" s="145"/>
      <c r="E123" s="145"/>
      <c r="F123" s="9" t="s">
        <v>271</v>
      </c>
      <c r="G123" s="124">
        <v>0</v>
      </c>
      <c r="H123" s="124">
        <v>0</v>
      </c>
      <c r="I123" s="124">
        <v>0</v>
      </c>
      <c r="J123" s="124">
        <v>0</v>
      </c>
      <c r="K123" s="124">
        <v>0</v>
      </c>
      <c r="L123" s="124">
        <v>0</v>
      </c>
      <c r="M123" s="125">
        <v>0</v>
      </c>
    </row>
    <row r="124" spans="1:13" ht="56.25">
      <c r="A124" s="184"/>
      <c r="B124" s="144"/>
      <c r="C124" s="8"/>
      <c r="D124" s="145"/>
      <c r="E124" s="145"/>
      <c r="F124" s="9" t="s">
        <v>272</v>
      </c>
      <c r="G124" s="124">
        <v>0</v>
      </c>
      <c r="H124" s="124">
        <v>0</v>
      </c>
      <c r="I124" s="124">
        <v>0</v>
      </c>
      <c r="J124" s="124">
        <v>0</v>
      </c>
      <c r="K124" s="124">
        <v>0</v>
      </c>
      <c r="L124" s="124">
        <v>0</v>
      </c>
      <c r="M124" s="125">
        <v>0</v>
      </c>
    </row>
    <row r="125" spans="1:13" ht="18.75">
      <c r="A125" s="184" t="s">
        <v>329</v>
      </c>
      <c r="B125" s="144" t="s">
        <v>330</v>
      </c>
      <c r="C125" s="8"/>
      <c r="D125" s="183">
        <v>45657</v>
      </c>
      <c r="E125" s="145" t="s">
        <v>310</v>
      </c>
      <c r="F125" s="9" t="s">
        <v>253</v>
      </c>
      <c r="G125" s="124">
        <f t="shared" ref="G125:L125" si="12">G126+G127+G128</f>
        <v>0</v>
      </c>
      <c r="H125" s="124">
        <f t="shared" si="12"/>
        <v>0.01</v>
      </c>
      <c r="I125" s="124">
        <f t="shared" si="12"/>
        <v>0.01</v>
      </c>
      <c r="J125" s="124">
        <f t="shared" si="12"/>
        <v>0.01</v>
      </c>
      <c r="K125" s="124">
        <f t="shared" si="12"/>
        <v>0.01</v>
      </c>
      <c r="L125" s="124">
        <f t="shared" si="12"/>
        <v>0.01</v>
      </c>
      <c r="M125" s="125">
        <f>SUM(G125:L125)</f>
        <v>0.05</v>
      </c>
    </row>
    <row r="126" spans="1:13" ht="37.5">
      <c r="A126" s="184"/>
      <c r="B126" s="144"/>
      <c r="C126" s="8"/>
      <c r="D126" s="145"/>
      <c r="E126" s="145"/>
      <c r="F126" s="9" t="s">
        <v>270</v>
      </c>
      <c r="G126" s="124">
        <v>0</v>
      </c>
      <c r="H126" s="124">
        <v>0</v>
      </c>
      <c r="I126" s="124">
        <v>0</v>
      </c>
      <c r="J126" s="124">
        <v>0</v>
      </c>
      <c r="K126" s="124">
        <v>0</v>
      </c>
      <c r="L126" s="124">
        <v>0</v>
      </c>
      <c r="M126" s="125">
        <f>SUM(G126:L126)</f>
        <v>0</v>
      </c>
    </row>
    <row r="127" spans="1:13" ht="37.5">
      <c r="A127" s="184"/>
      <c r="B127" s="144"/>
      <c r="C127" s="8"/>
      <c r="D127" s="145"/>
      <c r="E127" s="145"/>
      <c r="F127" s="9" t="s">
        <v>271</v>
      </c>
      <c r="G127" s="124">
        <v>0</v>
      </c>
      <c r="H127" s="124">
        <v>0</v>
      </c>
      <c r="I127" s="124">
        <v>0</v>
      </c>
      <c r="J127" s="124">
        <v>0</v>
      </c>
      <c r="K127" s="124">
        <v>0</v>
      </c>
      <c r="L127" s="124">
        <v>0</v>
      </c>
      <c r="M127" s="125">
        <f>SUM(G127:L127)</f>
        <v>0</v>
      </c>
    </row>
    <row r="128" spans="1:13" ht="56.25">
      <c r="A128" s="184"/>
      <c r="B128" s="144"/>
      <c r="C128" s="8"/>
      <c r="D128" s="145"/>
      <c r="E128" s="145"/>
      <c r="F128" s="9" t="s">
        <v>272</v>
      </c>
      <c r="G128" s="124">
        <v>0</v>
      </c>
      <c r="H128" s="124">
        <v>0.01</v>
      </c>
      <c r="I128" s="124">
        <v>0.01</v>
      </c>
      <c r="J128" s="124">
        <v>0.01</v>
      </c>
      <c r="K128" s="124">
        <v>0.01</v>
      </c>
      <c r="L128" s="124">
        <v>0.01</v>
      </c>
      <c r="M128" s="125">
        <f>SUM(G128:L128)</f>
        <v>0.05</v>
      </c>
    </row>
    <row r="129" spans="1:13" ht="18.75">
      <c r="A129" s="184" t="s">
        <v>331</v>
      </c>
      <c r="B129" s="144" t="s">
        <v>332</v>
      </c>
      <c r="C129" s="8"/>
      <c r="D129" s="183">
        <v>45657</v>
      </c>
      <c r="E129" s="145" t="s">
        <v>310</v>
      </c>
      <c r="F129" s="9" t="s">
        <v>253</v>
      </c>
      <c r="G129" s="124">
        <v>0</v>
      </c>
      <c r="H129" s="124">
        <v>0</v>
      </c>
      <c r="I129" s="124">
        <v>0</v>
      </c>
      <c r="J129" s="124">
        <v>0</v>
      </c>
      <c r="K129" s="124">
        <v>0</v>
      </c>
      <c r="L129" s="124">
        <v>0</v>
      </c>
      <c r="M129" s="125">
        <v>0</v>
      </c>
    </row>
    <row r="130" spans="1:13" ht="37.5">
      <c r="A130" s="184"/>
      <c r="B130" s="144"/>
      <c r="C130" s="8"/>
      <c r="D130" s="145"/>
      <c r="E130" s="145"/>
      <c r="F130" s="9" t="s">
        <v>270</v>
      </c>
      <c r="G130" s="124">
        <v>0</v>
      </c>
      <c r="H130" s="124">
        <v>0</v>
      </c>
      <c r="I130" s="124">
        <v>0</v>
      </c>
      <c r="J130" s="124">
        <v>0</v>
      </c>
      <c r="K130" s="124">
        <v>0</v>
      </c>
      <c r="L130" s="124">
        <v>0</v>
      </c>
      <c r="M130" s="125">
        <v>0</v>
      </c>
    </row>
    <row r="131" spans="1:13" ht="37.5">
      <c r="A131" s="184"/>
      <c r="B131" s="144"/>
      <c r="C131" s="8"/>
      <c r="D131" s="145"/>
      <c r="E131" s="145"/>
      <c r="F131" s="9" t="s">
        <v>271</v>
      </c>
      <c r="G131" s="124">
        <v>0</v>
      </c>
      <c r="H131" s="124">
        <v>0</v>
      </c>
      <c r="I131" s="124">
        <v>0</v>
      </c>
      <c r="J131" s="124">
        <v>0</v>
      </c>
      <c r="K131" s="124">
        <v>0</v>
      </c>
      <c r="L131" s="124">
        <v>0</v>
      </c>
      <c r="M131" s="125">
        <v>0</v>
      </c>
    </row>
    <row r="132" spans="1:13" ht="56.25">
      <c r="A132" s="184"/>
      <c r="B132" s="144"/>
      <c r="C132" s="8"/>
      <c r="D132" s="145"/>
      <c r="E132" s="145"/>
      <c r="F132" s="9" t="s">
        <v>272</v>
      </c>
      <c r="G132" s="124">
        <v>0</v>
      </c>
      <c r="H132" s="124">
        <v>0</v>
      </c>
      <c r="I132" s="124">
        <v>0</v>
      </c>
      <c r="J132" s="124">
        <v>0</v>
      </c>
      <c r="K132" s="124">
        <v>0</v>
      </c>
      <c r="L132" s="124">
        <v>0</v>
      </c>
      <c r="M132" s="125">
        <v>0</v>
      </c>
    </row>
    <row r="133" spans="1:13" ht="18.75">
      <c r="A133" s="184" t="s">
        <v>333</v>
      </c>
      <c r="B133" s="144" t="s">
        <v>334</v>
      </c>
      <c r="C133" s="8"/>
      <c r="D133" s="183">
        <v>45657</v>
      </c>
      <c r="E133" s="145" t="s">
        <v>310</v>
      </c>
      <c r="F133" s="9" t="s">
        <v>253</v>
      </c>
      <c r="G133" s="124">
        <v>0</v>
      </c>
      <c r="H133" s="124">
        <v>0</v>
      </c>
      <c r="I133" s="124">
        <v>0</v>
      </c>
      <c r="J133" s="124">
        <v>0</v>
      </c>
      <c r="K133" s="124">
        <v>0</v>
      </c>
      <c r="L133" s="124">
        <v>0</v>
      </c>
      <c r="M133" s="125">
        <v>0</v>
      </c>
    </row>
    <row r="134" spans="1:13" ht="37.5">
      <c r="A134" s="184"/>
      <c r="B134" s="144"/>
      <c r="C134" s="8"/>
      <c r="D134" s="145"/>
      <c r="E134" s="145"/>
      <c r="F134" s="9" t="s">
        <v>270</v>
      </c>
      <c r="G134" s="124">
        <v>0</v>
      </c>
      <c r="H134" s="124">
        <v>0</v>
      </c>
      <c r="I134" s="124">
        <v>0</v>
      </c>
      <c r="J134" s="124">
        <v>0</v>
      </c>
      <c r="K134" s="124">
        <v>0</v>
      </c>
      <c r="L134" s="124">
        <v>0</v>
      </c>
      <c r="M134" s="125">
        <v>0</v>
      </c>
    </row>
    <row r="135" spans="1:13" ht="37.5">
      <c r="A135" s="184"/>
      <c r="B135" s="144"/>
      <c r="C135" s="8"/>
      <c r="D135" s="145"/>
      <c r="E135" s="145"/>
      <c r="F135" s="9" t="s">
        <v>271</v>
      </c>
      <c r="G135" s="124">
        <v>0</v>
      </c>
      <c r="H135" s="124">
        <v>0</v>
      </c>
      <c r="I135" s="124">
        <v>0</v>
      </c>
      <c r="J135" s="124">
        <v>0</v>
      </c>
      <c r="K135" s="124">
        <v>0</v>
      </c>
      <c r="L135" s="124">
        <v>0</v>
      </c>
      <c r="M135" s="125">
        <v>0</v>
      </c>
    </row>
    <row r="136" spans="1:13" ht="56.25">
      <c r="A136" s="184"/>
      <c r="B136" s="144"/>
      <c r="C136" s="8"/>
      <c r="D136" s="145"/>
      <c r="E136" s="145"/>
      <c r="F136" s="9" t="s">
        <v>272</v>
      </c>
      <c r="G136" s="124">
        <v>0</v>
      </c>
      <c r="H136" s="124">
        <v>0</v>
      </c>
      <c r="I136" s="124">
        <v>0</v>
      </c>
      <c r="J136" s="124">
        <v>0</v>
      </c>
      <c r="K136" s="124">
        <v>0</v>
      </c>
      <c r="L136" s="124">
        <v>0</v>
      </c>
      <c r="M136" s="125">
        <v>0</v>
      </c>
    </row>
    <row r="137" spans="1:13" ht="18.75" customHeight="1">
      <c r="A137" s="188" t="s">
        <v>274</v>
      </c>
      <c r="B137" s="189"/>
      <c r="C137" s="189"/>
      <c r="D137" s="189"/>
      <c r="E137" s="189"/>
      <c r="F137" s="190"/>
      <c r="G137" s="132">
        <f t="shared" ref="G137:M137" si="13">G138+G139+G140</f>
        <v>2562.8269999999998</v>
      </c>
      <c r="H137" s="126">
        <f t="shared" si="13"/>
        <v>1990.46</v>
      </c>
      <c r="I137" s="126">
        <f t="shared" si="13"/>
        <v>1992.36</v>
      </c>
      <c r="J137" s="126">
        <f t="shared" si="13"/>
        <v>2000.1599999999999</v>
      </c>
      <c r="K137" s="126">
        <f t="shared" si="13"/>
        <v>1999.96</v>
      </c>
      <c r="L137" s="126">
        <f t="shared" si="13"/>
        <v>2415.36</v>
      </c>
      <c r="M137" s="132">
        <f t="shared" si="13"/>
        <v>12961.127</v>
      </c>
    </row>
    <row r="138" spans="1:13" ht="18.75" customHeight="1">
      <c r="A138" s="188" t="s">
        <v>270</v>
      </c>
      <c r="B138" s="189"/>
      <c r="C138" s="189"/>
      <c r="D138" s="189"/>
      <c r="E138" s="189"/>
      <c r="F138" s="190"/>
      <c r="G138" s="133">
        <f t="shared" ref="G138:L138" si="14">G57+G61+G65+G69+G73+G78+G82+G86+G91+G96+G100+G105+G109+G113+G117+G122+G126+G130+G134</f>
        <v>0</v>
      </c>
      <c r="H138" s="124">
        <f t="shared" si="14"/>
        <v>0</v>
      </c>
      <c r="I138" s="124">
        <f t="shared" si="14"/>
        <v>0</v>
      </c>
      <c r="J138" s="124">
        <f t="shared" si="14"/>
        <v>0</v>
      </c>
      <c r="K138" s="124">
        <f t="shared" si="14"/>
        <v>0</v>
      </c>
      <c r="L138" s="124">
        <f t="shared" si="14"/>
        <v>0</v>
      </c>
      <c r="M138" s="133">
        <f>SUM(G138:L138)</f>
        <v>0</v>
      </c>
    </row>
    <row r="139" spans="1:13" ht="18.75" customHeight="1">
      <c r="A139" s="188" t="s">
        <v>271</v>
      </c>
      <c r="B139" s="189"/>
      <c r="C139" s="189"/>
      <c r="D139" s="189"/>
      <c r="E139" s="189"/>
      <c r="F139" s="190"/>
      <c r="G139" s="133">
        <f t="shared" ref="G139:L139" si="15">G58+G62+G66+G70+G74+G79+G83+G87+G92+G97+G101+G106+G110+G114+G118+G123+G127+G131+G135</f>
        <v>2545.5929999999998</v>
      </c>
      <c r="H139" s="124">
        <f t="shared" si="15"/>
        <v>1989.9</v>
      </c>
      <c r="I139" s="124">
        <f t="shared" si="15"/>
        <v>1991.8</v>
      </c>
      <c r="J139" s="124">
        <f t="shared" si="15"/>
        <v>1999.6</v>
      </c>
      <c r="K139" s="124">
        <f t="shared" si="15"/>
        <v>1999.4</v>
      </c>
      <c r="L139" s="124">
        <f t="shared" si="15"/>
        <v>2414.8000000000002</v>
      </c>
      <c r="M139" s="133">
        <f>SUM(G139:L139)</f>
        <v>12941.093000000001</v>
      </c>
    </row>
    <row r="140" spans="1:13" ht="18.75" customHeight="1">
      <c r="A140" s="188" t="s">
        <v>272</v>
      </c>
      <c r="B140" s="189"/>
      <c r="C140" s="189"/>
      <c r="D140" s="189"/>
      <c r="E140" s="189"/>
      <c r="F140" s="190"/>
      <c r="G140" s="133">
        <f t="shared" ref="G140:L140" si="16">G59+G63+G67+G71+G75+G80+G84+G88+G93+G98+G102+G107+G111+G115+G119+G124+G128+G132+G136</f>
        <v>17.234000000000002</v>
      </c>
      <c r="H140" s="124">
        <f t="shared" si="16"/>
        <v>0.56000000000000005</v>
      </c>
      <c r="I140" s="124">
        <f t="shared" si="16"/>
        <v>0.56000000000000005</v>
      </c>
      <c r="J140" s="124">
        <f t="shared" si="16"/>
        <v>0.56000000000000005</v>
      </c>
      <c r="K140" s="124">
        <f t="shared" si="16"/>
        <v>0.56000000000000005</v>
      </c>
      <c r="L140" s="124">
        <f t="shared" si="16"/>
        <v>0.56000000000000005</v>
      </c>
      <c r="M140" s="133">
        <f>SUM(G140:L140)</f>
        <v>20.033999999999995</v>
      </c>
    </row>
  </sheetData>
  <mergeCells count="107">
    <mergeCell ref="E68:E71"/>
    <mergeCell ref="B95:B98"/>
    <mergeCell ref="A112:A115"/>
    <mergeCell ref="B112:B115"/>
    <mergeCell ref="D112:D115"/>
    <mergeCell ref="E112:E115"/>
    <mergeCell ref="B99:B102"/>
    <mergeCell ref="E77:E80"/>
    <mergeCell ref="D81:D84"/>
    <mergeCell ref="E81:E84"/>
    <mergeCell ref="F53:F54"/>
    <mergeCell ref="G53:M53"/>
    <mergeCell ref="A53:A54"/>
    <mergeCell ref="B53:B54"/>
    <mergeCell ref="D53:D54"/>
    <mergeCell ref="E53:E54"/>
    <mergeCell ref="E60:E63"/>
    <mergeCell ref="B64:B67"/>
    <mergeCell ref="D64:D67"/>
    <mergeCell ref="E64:E67"/>
    <mergeCell ref="A95:A98"/>
    <mergeCell ref="A76:F76"/>
    <mergeCell ref="A72:A75"/>
    <mergeCell ref="A68:A71"/>
    <mergeCell ref="B68:B71"/>
    <mergeCell ref="D60:D63"/>
    <mergeCell ref="A60:A63"/>
    <mergeCell ref="B60:B63"/>
    <mergeCell ref="A77:A80"/>
    <mergeCell ref="B77:B80"/>
    <mergeCell ref="D77:D80"/>
    <mergeCell ref="D68:D71"/>
    <mergeCell ref="A21:K21"/>
    <mergeCell ref="A26:K26"/>
    <mergeCell ref="A29:K29"/>
    <mergeCell ref="A35:K35"/>
    <mergeCell ref="A39:K39"/>
    <mergeCell ref="A46:K46"/>
    <mergeCell ref="A44:K44"/>
    <mergeCell ref="A52:M52"/>
    <mergeCell ref="B72:B75"/>
    <mergeCell ref="D72:D75"/>
    <mergeCell ref="E72:E75"/>
    <mergeCell ref="A55:F55"/>
    <mergeCell ref="A56:A59"/>
    <mergeCell ref="B56:B59"/>
    <mergeCell ref="D56:D59"/>
    <mergeCell ref="E56:E59"/>
    <mergeCell ref="A64:A67"/>
    <mergeCell ref="A9:M9"/>
    <mergeCell ref="A11:M11"/>
    <mergeCell ref="A16:K16"/>
    <mergeCell ref="A13:K13"/>
    <mergeCell ref="A14:A15"/>
    <mergeCell ref="B14:B15"/>
    <mergeCell ref="D14:E14"/>
    <mergeCell ref="F14:K14"/>
    <mergeCell ref="C14:C15"/>
    <mergeCell ref="A85:A88"/>
    <mergeCell ref="B85:B88"/>
    <mergeCell ref="D85:D88"/>
    <mergeCell ref="E85:E88"/>
    <mergeCell ref="A81:A84"/>
    <mergeCell ref="B81:B84"/>
    <mergeCell ref="A94:F94"/>
    <mergeCell ref="D95:D102"/>
    <mergeCell ref="E95:E102"/>
    <mergeCell ref="A89:F89"/>
    <mergeCell ref="A90:A93"/>
    <mergeCell ref="B90:B93"/>
    <mergeCell ref="D90:D93"/>
    <mergeCell ref="E90:E93"/>
    <mergeCell ref="A99:A102"/>
    <mergeCell ref="A108:A111"/>
    <mergeCell ref="B108:B111"/>
    <mergeCell ref="D108:D111"/>
    <mergeCell ref="E108:E111"/>
    <mergeCell ref="A103:F103"/>
    <mergeCell ref="A104:A107"/>
    <mergeCell ref="B104:B107"/>
    <mergeCell ref="D104:D107"/>
    <mergeCell ref="E104:E107"/>
    <mergeCell ref="A120:F120"/>
    <mergeCell ref="A121:A124"/>
    <mergeCell ref="B121:B124"/>
    <mergeCell ref="D121:D124"/>
    <mergeCell ref="E121:E124"/>
    <mergeCell ref="A116:A119"/>
    <mergeCell ref="B116:B119"/>
    <mergeCell ref="D116:D119"/>
    <mergeCell ref="E116:E119"/>
    <mergeCell ref="A129:A132"/>
    <mergeCell ref="B129:B132"/>
    <mergeCell ref="D129:D132"/>
    <mergeCell ref="E129:E132"/>
    <mergeCell ref="A125:A128"/>
    <mergeCell ref="B125:B128"/>
    <mergeCell ref="D125:D128"/>
    <mergeCell ref="E125:E128"/>
    <mergeCell ref="A137:F137"/>
    <mergeCell ref="A138:F138"/>
    <mergeCell ref="A139:F139"/>
    <mergeCell ref="A140:F140"/>
    <mergeCell ref="A133:A136"/>
    <mergeCell ref="B133:B136"/>
    <mergeCell ref="D133:D136"/>
    <mergeCell ref="E133:E136"/>
  </mergeCells>
  <phoneticPr fontId="17" type="noConversion"/>
  <pageMargins left="0.15748031496062992" right="0" top="0.39370078740157483" bottom="0.27559055118110237" header="0" footer="0"/>
  <pageSetup paperSize="9" scale="42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0"/>
  <sheetViews>
    <sheetView view="pageBreakPreview" topLeftCell="D1" zoomScale="60" zoomScaleNormal="60" workbookViewId="0">
      <selection activeCell="A10" sqref="A10:L10"/>
    </sheetView>
  </sheetViews>
  <sheetFormatPr defaultRowHeight="15"/>
  <cols>
    <col min="1" max="1" width="6.5703125" customWidth="1"/>
    <col min="2" max="2" width="68.7109375" customWidth="1"/>
    <col min="3" max="3" width="0" hidden="1" customWidth="1"/>
    <col min="4" max="4" width="20.85546875" customWidth="1"/>
    <col min="5" max="5" width="21.140625" customWidth="1"/>
    <col min="6" max="6" width="19.42578125" customWidth="1"/>
    <col min="7" max="7" width="20.28515625" customWidth="1"/>
    <col min="8" max="11" width="18.42578125" customWidth="1"/>
    <col min="12" max="12" width="24" customWidth="1"/>
    <col min="13" max="13" width="18.42578125" customWidth="1"/>
  </cols>
  <sheetData>
    <row r="1" spans="1:13" ht="18.7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8.7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8.7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8.7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8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8.7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8.7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18.7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 ht="18.75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30.6" customHeight="1">
      <c r="A10" s="172" t="s">
        <v>543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37"/>
    </row>
    <row r="11" spans="1:13" ht="18.75">
      <c r="A11" s="172" t="s">
        <v>520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37"/>
    </row>
    <row r="12" spans="1:13" ht="18.7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1:13" ht="18.75">
      <c r="A13" s="174" t="s">
        <v>581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6"/>
      <c r="L13" s="37"/>
      <c r="M13" s="37"/>
    </row>
    <row r="14" spans="1:13" ht="18.75">
      <c r="A14" s="182" t="s">
        <v>160</v>
      </c>
      <c r="B14" s="180" t="s">
        <v>175</v>
      </c>
      <c r="C14" s="5"/>
      <c r="D14" s="177" t="s">
        <v>176</v>
      </c>
      <c r="E14" s="179"/>
      <c r="F14" s="177" t="s">
        <v>230</v>
      </c>
      <c r="G14" s="178"/>
      <c r="H14" s="178"/>
      <c r="I14" s="178"/>
      <c r="J14" s="178"/>
      <c r="K14" s="179"/>
      <c r="L14" s="37"/>
      <c r="M14" s="37"/>
    </row>
    <row r="15" spans="1:13" ht="18.75">
      <c r="A15" s="182"/>
      <c r="B15" s="180"/>
      <c r="C15" s="5"/>
      <c r="D15" s="5" t="s">
        <v>258</v>
      </c>
      <c r="E15" s="4" t="s">
        <v>259</v>
      </c>
      <c r="F15" s="4" t="s">
        <v>260</v>
      </c>
      <c r="G15" s="4" t="s">
        <v>261</v>
      </c>
      <c r="H15" s="5" t="s">
        <v>262</v>
      </c>
      <c r="I15" s="5" t="s">
        <v>263</v>
      </c>
      <c r="J15" s="5" t="s">
        <v>264</v>
      </c>
      <c r="K15" s="5" t="s">
        <v>265</v>
      </c>
      <c r="L15" s="37"/>
      <c r="M15" s="37"/>
    </row>
    <row r="16" spans="1:13" ht="19.5">
      <c r="A16" s="153" t="s">
        <v>456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5"/>
      <c r="L16" s="37"/>
      <c r="M16" s="37"/>
    </row>
    <row r="17" spans="1:13" ht="56.25">
      <c r="A17" s="1" t="s">
        <v>177</v>
      </c>
      <c r="B17" s="2" t="s">
        <v>457</v>
      </c>
      <c r="C17" s="10"/>
      <c r="D17" s="13">
        <v>1</v>
      </c>
      <c r="E17" s="14">
        <v>43466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7"/>
      <c r="M17" s="37"/>
    </row>
    <row r="18" spans="1:13" ht="37.5">
      <c r="A18" s="1" t="s">
        <v>173</v>
      </c>
      <c r="B18" s="11" t="s">
        <v>458</v>
      </c>
      <c r="C18" s="10"/>
      <c r="D18" s="13">
        <v>0</v>
      </c>
      <c r="E18" s="14">
        <v>44197</v>
      </c>
      <c r="F18" s="13">
        <v>0</v>
      </c>
      <c r="G18" s="13">
        <v>0</v>
      </c>
      <c r="H18" s="13">
        <v>1</v>
      </c>
      <c r="I18" s="13">
        <v>1</v>
      </c>
      <c r="J18" s="13">
        <v>1</v>
      </c>
      <c r="K18" s="13">
        <v>1</v>
      </c>
      <c r="L18" s="37"/>
      <c r="M18" s="37"/>
    </row>
    <row r="19" spans="1:13" ht="89.25" customHeight="1">
      <c r="A19" s="63"/>
      <c r="B19" s="62" t="s">
        <v>141</v>
      </c>
      <c r="C19" s="10"/>
      <c r="D19" s="10">
        <f>SUM(D20:D53)</f>
        <v>13</v>
      </c>
      <c r="E19" s="64"/>
      <c r="F19" s="10"/>
      <c r="G19" s="10"/>
      <c r="H19" s="10"/>
      <c r="I19" s="10"/>
      <c r="J19" s="10"/>
      <c r="K19" s="10"/>
      <c r="L19" s="37"/>
      <c r="M19" s="37"/>
    </row>
    <row r="20" spans="1:13" ht="18.75">
      <c r="A20" s="31"/>
      <c r="B20" s="77" t="s">
        <v>544</v>
      </c>
      <c r="C20" s="32"/>
      <c r="D20" s="106">
        <v>1</v>
      </c>
      <c r="E20" s="14"/>
      <c r="F20" s="13"/>
      <c r="G20" s="13"/>
      <c r="H20" s="13"/>
      <c r="I20" s="13"/>
      <c r="J20" s="13"/>
      <c r="K20" s="13"/>
      <c r="L20" s="37"/>
      <c r="M20" s="37"/>
    </row>
    <row r="21" spans="1:13" ht="18.75">
      <c r="A21" s="31"/>
      <c r="B21" s="77" t="s">
        <v>545</v>
      </c>
      <c r="C21" s="32"/>
      <c r="D21" s="106">
        <v>1</v>
      </c>
      <c r="E21" s="14"/>
      <c r="F21" s="13"/>
      <c r="G21" s="13"/>
      <c r="H21" s="13"/>
      <c r="I21" s="13"/>
      <c r="J21" s="13"/>
      <c r="K21" s="13"/>
      <c r="L21" s="37"/>
      <c r="M21" s="37"/>
    </row>
    <row r="22" spans="1:13" ht="18.75">
      <c r="A22" s="31"/>
      <c r="B22" s="78" t="s">
        <v>546</v>
      </c>
      <c r="C22" s="32"/>
      <c r="D22" s="106">
        <v>1</v>
      </c>
      <c r="E22" s="14"/>
      <c r="F22" s="13"/>
      <c r="G22" s="13"/>
      <c r="H22" s="13"/>
      <c r="I22" s="13"/>
      <c r="J22" s="13"/>
      <c r="K22" s="13"/>
      <c r="L22" s="37"/>
      <c r="M22" s="37"/>
    </row>
    <row r="23" spans="1:13" ht="18.75">
      <c r="A23" s="31"/>
      <c r="B23" s="77" t="s">
        <v>547</v>
      </c>
      <c r="C23" s="32"/>
      <c r="D23" s="106">
        <v>3</v>
      </c>
      <c r="E23" s="14"/>
      <c r="F23" s="13"/>
      <c r="G23" s="13"/>
      <c r="H23" s="13"/>
      <c r="I23" s="13"/>
      <c r="J23" s="13"/>
      <c r="K23" s="13"/>
      <c r="L23" s="37"/>
      <c r="M23" s="37"/>
    </row>
    <row r="24" spans="1:13" ht="18.75">
      <c r="A24" s="31"/>
      <c r="B24" s="77" t="s">
        <v>548</v>
      </c>
      <c r="C24" s="32"/>
      <c r="D24" s="106">
        <v>1</v>
      </c>
      <c r="E24" s="14"/>
      <c r="F24" s="13"/>
      <c r="G24" s="13"/>
      <c r="H24" s="13"/>
      <c r="I24" s="13"/>
      <c r="J24" s="13"/>
      <c r="K24" s="13"/>
      <c r="L24" s="37"/>
      <c r="M24" s="37"/>
    </row>
    <row r="25" spans="1:13" ht="18.75">
      <c r="A25" s="31"/>
      <c r="B25" s="77" t="s">
        <v>549</v>
      </c>
      <c r="C25" s="32"/>
      <c r="D25" s="106">
        <v>0</v>
      </c>
      <c r="E25" s="14"/>
      <c r="F25" s="13">
        <v>0</v>
      </c>
      <c r="G25" s="13">
        <v>0</v>
      </c>
      <c r="H25" s="13">
        <v>1</v>
      </c>
      <c r="I25" s="13">
        <v>1</v>
      </c>
      <c r="J25" s="13">
        <v>1</v>
      </c>
      <c r="K25" s="13">
        <v>1</v>
      </c>
      <c r="L25" s="37"/>
      <c r="M25" s="37"/>
    </row>
    <row r="26" spans="1:13" ht="18.75">
      <c r="A26" s="31"/>
      <c r="B26" s="77" t="s">
        <v>550</v>
      </c>
      <c r="C26" s="32"/>
      <c r="D26" s="106">
        <v>1</v>
      </c>
      <c r="E26" s="14"/>
      <c r="F26" s="13"/>
      <c r="G26" s="13"/>
      <c r="H26" s="13"/>
      <c r="I26" s="13"/>
      <c r="J26" s="13"/>
      <c r="K26" s="13"/>
      <c r="L26" s="37"/>
      <c r="M26" s="37"/>
    </row>
    <row r="27" spans="1:13" ht="18.75">
      <c r="A27" s="31"/>
      <c r="B27" s="77" t="s">
        <v>551</v>
      </c>
      <c r="C27" s="32"/>
      <c r="D27" s="106">
        <v>1</v>
      </c>
      <c r="E27" s="14"/>
      <c r="F27" s="13"/>
      <c r="G27" s="13"/>
      <c r="H27" s="13"/>
      <c r="I27" s="13"/>
      <c r="J27" s="13"/>
      <c r="K27" s="13"/>
      <c r="L27" s="37"/>
      <c r="M27" s="37"/>
    </row>
    <row r="28" spans="1:13" ht="18.75">
      <c r="A28" s="31"/>
      <c r="B28" s="77" t="s">
        <v>552</v>
      </c>
      <c r="C28" s="32"/>
      <c r="D28" s="106">
        <v>1</v>
      </c>
      <c r="E28" s="14"/>
      <c r="F28" s="13"/>
      <c r="G28" s="13"/>
      <c r="H28" s="13"/>
      <c r="I28" s="13"/>
      <c r="J28" s="13"/>
      <c r="K28" s="13"/>
      <c r="L28" s="37"/>
      <c r="M28" s="37"/>
    </row>
    <row r="29" spans="1:13" ht="18.75">
      <c r="A29" s="31"/>
      <c r="B29" s="77" t="s">
        <v>553</v>
      </c>
      <c r="C29" s="32"/>
      <c r="D29" s="106">
        <v>1</v>
      </c>
      <c r="E29" s="14"/>
      <c r="F29" s="13"/>
      <c r="G29" s="13"/>
      <c r="H29" s="13"/>
      <c r="I29" s="13"/>
      <c r="J29" s="13"/>
      <c r="K29" s="13"/>
      <c r="L29" s="37"/>
      <c r="M29" s="37"/>
    </row>
    <row r="30" spans="1:13" ht="18.75">
      <c r="A30" s="31"/>
      <c r="B30" s="77" t="s">
        <v>554</v>
      </c>
      <c r="C30" s="32"/>
      <c r="D30" s="106">
        <v>1</v>
      </c>
      <c r="E30" s="14"/>
      <c r="F30" s="13"/>
      <c r="G30" s="13"/>
      <c r="H30" s="13"/>
      <c r="I30" s="13"/>
      <c r="J30" s="13"/>
      <c r="K30" s="13"/>
      <c r="L30" s="37"/>
      <c r="M30" s="37"/>
    </row>
    <row r="31" spans="1:13" ht="18.75">
      <c r="A31" s="31"/>
      <c r="B31" s="78" t="s">
        <v>555</v>
      </c>
      <c r="C31" s="32"/>
      <c r="D31" s="106"/>
      <c r="E31" s="14"/>
      <c r="F31" s="13"/>
      <c r="G31" s="13"/>
      <c r="H31" s="13"/>
      <c r="I31" s="13"/>
      <c r="J31" s="13"/>
      <c r="K31" s="13"/>
      <c r="L31" s="37"/>
      <c r="M31" s="37"/>
    </row>
    <row r="32" spans="1:13" ht="18.75">
      <c r="A32" s="31"/>
      <c r="B32" s="77" t="s">
        <v>556</v>
      </c>
      <c r="C32" s="32"/>
      <c r="D32" s="106"/>
      <c r="E32" s="14"/>
      <c r="F32" s="13"/>
      <c r="G32" s="13"/>
      <c r="H32" s="13"/>
      <c r="I32" s="13"/>
      <c r="J32" s="13"/>
      <c r="K32" s="13"/>
      <c r="L32" s="37"/>
      <c r="M32" s="37"/>
    </row>
    <row r="33" spans="1:13" ht="18.75">
      <c r="A33" s="31"/>
      <c r="B33" s="77" t="s">
        <v>557</v>
      </c>
      <c r="C33" s="32"/>
      <c r="D33" s="106"/>
      <c r="E33" s="14"/>
      <c r="F33" s="13"/>
      <c r="G33" s="13"/>
      <c r="H33" s="13"/>
      <c r="I33" s="13"/>
      <c r="J33" s="13"/>
      <c r="K33" s="13"/>
      <c r="L33" s="37"/>
      <c r="M33" s="37"/>
    </row>
    <row r="34" spans="1:13" ht="18.75">
      <c r="A34" s="31"/>
      <c r="B34" s="77" t="s">
        <v>558</v>
      </c>
      <c r="C34" s="32"/>
      <c r="D34" s="106">
        <v>1</v>
      </c>
      <c r="E34" s="14"/>
      <c r="F34" s="13"/>
      <c r="G34" s="13"/>
      <c r="H34" s="13"/>
      <c r="I34" s="13"/>
      <c r="J34" s="13"/>
      <c r="K34" s="13"/>
      <c r="L34" s="37"/>
      <c r="M34" s="37"/>
    </row>
    <row r="35" spans="1:13" ht="18.75">
      <c r="A35" s="31"/>
      <c r="B35" s="77" t="s">
        <v>559</v>
      </c>
      <c r="C35" s="32"/>
      <c r="D35" s="106"/>
      <c r="E35" s="14"/>
      <c r="F35" s="13"/>
      <c r="G35" s="13"/>
      <c r="H35" s="13"/>
      <c r="I35" s="13"/>
      <c r="J35" s="13"/>
      <c r="K35" s="13"/>
      <c r="L35" s="37"/>
      <c r="M35" s="37"/>
    </row>
    <row r="36" spans="1:13" ht="18.75">
      <c r="A36" s="31"/>
      <c r="B36" s="77" t="s">
        <v>560</v>
      </c>
      <c r="C36" s="32"/>
      <c r="D36" s="106"/>
      <c r="E36" s="14"/>
      <c r="F36" s="13"/>
      <c r="G36" s="13"/>
      <c r="H36" s="13"/>
      <c r="I36" s="13"/>
      <c r="J36" s="13"/>
      <c r="K36" s="13"/>
      <c r="L36" s="37"/>
      <c r="M36" s="37"/>
    </row>
    <row r="37" spans="1:13" ht="18.75">
      <c r="A37" s="31"/>
      <c r="B37" s="77" t="s">
        <v>561</v>
      </c>
      <c r="C37" s="32"/>
      <c r="D37" s="106"/>
      <c r="E37" s="14"/>
      <c r="F37" s="13"/>
      <c r="G37" s="13"/>
      <c r="H37" s="13"/>
      <c r="I37" s="13"/>
      <c r="J37" s="13"/>
      <c r="K37" s="13"/>
      <c r="L37" s="37"/>
      <c r="M37" s="37"/>
    </row>
    <row r="38" spans="1:13" ht="18.75">
      <c r="A38" s="31"/>
      <c r="B38" s="77" t="s">
        <v>562</v>
      </c>
      <c r="C38" s="32"/>
      <c r="D38" s="106"/>
      <c r="E38" s="14"/>
      <c r="F38" s="13"/>
      <c r="G38" s="13"/>
      <c r="H38" s="13"/>
      <c r="I38" s="13"/>
      <c r="J38" s="13"/>
      <c r="K38" s="13"/>
      <c r="L38" s="37"/>
      <c r="M38" s="37"/>
    </row>
    <row r="39" spans="1:13" ht="18.75">
      <c r="A39" s="31"/>
      <c r="B39" s="77" t="s">
        <v>563</v>
      </c>
      <c r="C39" s="32"/>
      <c r="D39" s="106"/>
      <c r="E39" s="14"/>
      <c r="F39" s="13"/>
      <c r="G39" s="13"/>
      <c r="H39" s="13"/>
      <c r="I39" s="13"/>
      <c r="J39" s="13"/>
      <c r="K39" s="13"/>
      <c r="L39" s="37"/>
      <c r="M39" s="37"/>
    </row>
    <row r="40" spans="1:13" ht="18.75">
      <c r="A40" s="31"/>
      <c r="B40" s="77" t="s">
        <v>564</v>
      </c>
      <c r="C40" s="32"/>
      <c r="D40" s="106"/>
      <c r="E40" s="14"/>
      <c r="F40" s="13"/>
      <c r="G40" s="13"/>
      <c r="H40" s="13"/>
      <c r="I40" s="13"/>
      <c r="J40" s="13"/>
      <c r="K40" s="13"/>
      <c r="L40" s="37"/>
      <c r="M40" s="37"/>
    </row>
    <row r="41" spans="1:13" ht="18.75">
      <c r="A41" s="31"/>
      <c r="B41" s="77" t="s">
        <v>565</v>
      </c>
      <c r="C41" s="32"/>
      <c r="D41" s="106"/>
      <c r="E41" s="14"/>
      <c r="F41" s="13"/>
      <c r="G41" s="13"/>
      <c r="H41" s="13"/>
      <c r="I41" s="13"/>
      <c r="J41" s="13"/>
      <c r="K41" s="13"/>
      <c r="L41" s="37"/>
      <c r="M41" s="37"/>
    </row>
    <row r="42" spans="1:13" ht="18.75">
      <c r="A42" s="31"/>
      <c r="B42" s="77" t="s">
        <v>566</v>
      </c>
      <c r="C42" s="32"/>
      <c r="D42" s="106"/>
      <c r="E42" s="14"/>
      <c r="F42" s="13"/>
      <c r="G42" s="13"/>
      <c r="H42" s="13"/>
      <c r="I42" s="13"/>
      <c r="J42" s="13"/>
      <c r="K42" s="13"/>
      <c r="L42" s="37"/>
      <c r="M42" s="37"/>
    </row>
    <row r="43" spans="1:13" ht="18.75">
      <c r="A43" s="31"/>
      <c r="B43" s="77" t="s">
        <v>567</v>
      </c>
      <c r="C43" s="32"/>
      <c r="D43" s="106"/>
      <c r="E43" s="14"/>
      <c r="F43" s="13"/>
      <c r="G43" s="13"/>
      <c r="H43" s="13"/>
      <c r="I43" s="13"/>
      <c r="J43" s="13"/>
      <c r="K43" s="13"/>
      <c r="L43" s="37"/>
      <c r="M43" s="37"/>
    </row>
    <row r="44" spans="1:13" ht="18.75">
      <c r="A44" s="31"/>
      <c r="B44" s="77" t="s">
        <v>568</v>
      </c>
      <c r="C44" s="32"/>
      <c r="D44" s="106"/>
      <c r="E44" s="14"/>
      <c r="F44" s="13"/>
      <c r="G44" s="13"/>
      <c r="H44" s="13"/>
      <c r="I44" s="13"/>
      <c r="J44" s="13"/>
      <c r="K44" s="13"/>
      <c r="L44" s="37"/>
      <c r="M44" s="37"/>
    </row>
    <row r="45" spans="1:13" ht="18.75">
      <c r="A45" s="31"/>
      <c r="B45" s="77" t="s">
        <v>569</v>
      </c>
      <c r="C45" s="32"/>
      <c r="D45" s="106"/>
      <c r="E45" s="14"/>
      <c r="F45" s="13"/>
      <c r="G45" s="13"/>
      <c r="H45" s="13"/>
      <c r="I45" s="13"/>
      <c r="J45" s="13"/>
      <c r="K45" s="13"/>
      <c r="L45" s="37"/>
      <c r="M45" s="37"/>
    </row>
    <row r="46" spans="1:13" ht="18.75">
      <c r="A46" s="31"/>
      <c r="B46" s="77" t="s">
        <v>570</v>
      </c>
      <c r="C46" s="32"/>
      <c r="D46" s="106"/>
      <c r="E46" s="14"/>
      <c r="F46" s="13"/>
      <c r="G46" s="13"/>
      <c r="H46" s="13"/>
      <c r="I46" s="13"/>
      <c r="J46" s="13"/>
      <c r="K46" s="13"/>
      <c r="L46" s="37"/>
      <c r="M46" s="37"/>
    </row>
    <row r="47" spans="1:13" ht="18.75">
      <c r="A47" s="31"/>
      <c r="B47" s="77" t="s">
        <v>571</v>
      </c>
      <c r="C47" s="32"/>
      <c r="D47" s="106"/>
      <c r="E47" s="14"/>
      <c r="F47" s="13"/>
      <c r="G47" s="13"/>
      <c r="H47" s="13"/>
      <c r="I47" s="13"/>
      <c r="J47" s="13"/>
      <c r="K47" s="13"/>
      <c r="L47" s="37"/>
      <c r="M47" s="37"/>
    </row>
    <row r="48" spans="1:13" ht="18.75">
      <c r="A48" s="31"/>
      <c r="B48" s="77" t="s">
        <v>572</v>
      </c>
      <c r="C48" s="32"/>
      <c r="D48" s="106"/>
      <c r="E48" s="14"/>
      <c r="F48" s="13"/>
      <c r="G48" s="13"/>
      <c r="H48" s="13"/>
      <c r="I48" s="13"/>
      <c r="J48" s="13"/>
      <c r="K48" s="13"/>
      <c r="L48" s="37"/>
      <c r="M48" s="37"/>
    </row>
    <row r="49" spans="1:13" ht="18.75">
      <c r="A49" s="31"/>
      <c r="B49" s="77" t="s">
        <v>573</v>
      </c>
      <c r="C49" s="32"/>
      <c r="D49" s="106"/>
      <c r="E49" s="14"/>
      <c r="F49" s="13"/>
      <c r="G49" s="13"/>
      <c r="H49" s="13"/>
      <c r="I49" s="13"/>
      <c r="J49" s="13"/>
      <c r="K49" s="13"/>
      <c r="L49" s="37"/>
      <c r="M49" s="37"/>
    </row>
    <row r="50" spans="1:13" ht="18.75">
      <c r="A50" s="31"/>
      <c r="B50" s="77" t="s">
        <v>574</v>
      </c>
      <c r="C50" s="32"/>
      <c r="D50" s="106"/>
      <c r="E50" s="14"/>
      <c r="F50" s="13"/>
      <c r="G50" s="13"/>
      <c r="H50" s="13"/>
      <c r="I50" s="13"/>
      <c r="J50" s="13"/>
      <c r="K50" s="13"/>
      <c r="L50" s="37"/>
      <c r="M50" s="37"/>
    </row>
    <row r="51" spans="1:13" ht="18.75">
      <c r="A51" s="31"/>
      <c r="B51" s="77" t="s">
        <v>575</v>
      </c>
      <c r="C51" s="32"/>
      <c r="D51" s="106"/>
      <c r="E51" s="14"/>
      <c r="F51" s="13"/>
      <c r="G51" s="13"/>
      <c r="H51" s="13"/>
      <c r="I51" s="13"/>
      <c r="J51" s="13"/>
      <c r="K51" s="13"/>
      <c r="L51" s="37"/>
      <c r="M51" s="37"/>
    </row>
    <row r="52" spans="1:13" ht="18.75">
      <c r="A52" s="31"/>
      <c r="B52" s="77" t="s">
        <v>576</v>
      </c>
      <c r="C52" s="32"/>
      <c r="D52" s="106"/>
      <c r="E52" s="14"/>
      <c r="F52" s="13"/>
      <c r="G52" s="13"/>
      <c r="H52" s="13"/>
      <c r="I52" s="13"/>
      <c r="J52" s="13"/>
      <c r="K52" s="13"/>
      <c r="L52" s="37"/>
      <c r="M52" s="37"/>
    </row>
    <row r="53" spans="1:13" ht="20.25" customHeight="1">
      <c r="A53" s="31"/>
      <c r="B53" s="77" t="s">
        <v>577</v>
      </c>
      <c r="C53" s="32"/>
      <c r="D53" s="106"/>
      <c r="E53" s="14"/>
      <c r="F53" s="13"/>
      <c r="G53" s="13"/>
      <c r="H53" s="13"/>
      <c r="I53" s="13"/>
      <c r="J53" s="13"/>
      <c r="K53" s="13"/>
      <c r="L53" s="37"/>
      <c r="M53" s="37"/>
    </row>
    <row r="54" spans="1:13" ht="64.5" customHeight="1">
      <c r="A54" s="81"/>
      <c r="B54" s="107" t="s">
        <v>143</v>
      </c>
      <c r="C54" s="32"/>
      <c r="D54" s="68">
        <f>SUM(D55:D88)</f>
        <v>7</v>
      </c>
      <c r="E54" s="64"/>
      <c r="F54" s="10"/>
      <c r="G54" s="10"/>
      <c r="H54" s="10"/>
      <c r="I54" s="10"/>
      <c r="J54" s="10"/>
      <c r="K54" s="10"/>
      <c r="L54" s="37"/>
      <c r="M54" s="37"/>
    </row>
    <row r="55" spans="1:13" ht="20.25" customHeight="1">
      <c r="A55" s="31"/>
      <c r="B55" s="77" t="s">
        <v>544</v>
      </c>
      <c r="C55" s="32"/>
      <c r="D55" s="106"/>
      <c r="E55" s="14"/>
      <c r="F55" s="13"/>
      <c r="G55" s="13"/>
      <c r="H55" s="13"/>
      <c r="I55" s="13"/>
      <c r="J55" s="13"/>
      <c r="K55" s="13"/>
      <c r="L55" s="37"/>
      <c r="M55" s="37"/>
    </row>
    <row r="56" spans="1:13" ht="20.25" customHeight="1">
      <c r="A56" s="31"/>
      <c r="B56" s="77" t="s">
        <v>545</v>
      </c>
      <c r="C56" s="32"/>
      <c r="D56" s="106"/>
      <c r="E56" s="14"/>
      <c r="F56" s="13"/>
      <c r="G56" s="13"/>
      <c r="H56" s="13"/>
      <c r="I56" s="13"/>
      <c r="J56" s="13"/>
      <c r="K56" s="13"/>
      <c r="L56" s="37"/>
      <c r="M56" s="37"/>
    </row>
    <row r="57" spans="1:13" ht="20.25" customHeight="1">
      <c r="A57" s="31"/>
      <c r="B57" s="78" t="s">
        <v>546</v>
      </c>
      <c r="C57" s="32"/>
      <c r="D57" s="106"/>
      <c r="E57" s="14"/>
      <c r="F57" s="13"/>
      <c r="G57" s="13"/>
      <c r="H57" s="13"/>
      <c r="I57" s="13"/>
      <c r="J57" s="13"/>
      <c r="K57" s="13"/>
      <c r="L57" s="37"/>
      <c r="M57" s="37"/>
    </row>
    <row r="58" spans="1:13" ht="20.25" customHeight="1">
      <c r="A58" s="31"/>
      <c r="B58" s="77" t="s">
        <v>547</v>
      </c>
      <c r="C58" s="32"/>
      <c r="D58" s="106"/>
      <c r="E58" s="14"/>
      <c r="F58" s="13"/>
      <c r="G58" s="13"/>
      <c r="H58" s="13"/>
      <c r="I58" s="13"/>
      <c r="J58" s="13"/>
      <c r="K58" s="13"/>
      <c r="L58" s="37"/>
      <c r="M58" s="37"/>
    </row>
    <row r="59" spans="1:13" ht="20.25" customHeight="1">
      <c r="A59" s="31"/>
      <c r="B59" s="77" t="s">
        <v>548</v>
      </c>
      <c r="C59" s="32"/>
      <c r="D59" s="106">
        <v>1</v>
      </c>
      <c r="E59" s="14"/>
      <c r="F59" s="13"/>
      <c r="G59" s="13"/>
      <c r="H59" s="13"/>
      <c r="I59" s="13"/>
      <c r="J59" s="13"/>
      <c r="K59" s="13"/>
      <c r="L59" s="37"/>
      <c r="M59" s="37"/>
    </row>
    <row r="60" spans="1:13" ht="20.25" customHeight="1">
      <c r="A60" s="31"/>
      <c r="B60" s="77" t="s">
        <v>549</v>
      </c>
      <c r="C60" s="32"/>
      <c r="D60" s="106">
        <v>0</v>
      </c>
      <c r="E60" s="14"/>
      <c r="F60" s="13"/>
      <c r="G60" s="13"/>
      <c r="H60" s="13"/>
      <c r="I60" s="13"/>
      <c r="J60" s="13"/>
      <c r="K60" s="13"/>
      <c r="L60" s="37"/>
      <c r="M60" s="37"/>
    </row>
    <row r="61" spans="1:13" ht="20.25" customHeight="1">
      <c r="A61" s="31"/>
      <c r="B61" s="77" t="s">
        <v>550</v>
      </c>
      <c r="C61" s="32"/>
      <c r="D61" s="106"/>
      <c r="E61" s="14"/>
      <c r="F61" s="13"/>
      <c r="G61" s="13"/>
      <c r="H61" s="13"/>
      <c r="I61" s="13"/>
      <c r="J61" s="13"/>
      <c r="K61" s="13"/>
      <c r="L61" s="37"/>
      <c r="M61" s="37"/>
    </row>
    <row r="62" spans="1:13" ht="20.25" customHeight="1">
      <c r="A62" s="31"/>
      <c r="B62" s="77" t="s">
        <v>551</v>
      </c>
      <c r="C62" s="32"/>
      <c r="D62" s="106"/>
      <c r="E62" s="14"/>
      <c r="F62" s="13"/>
      <c r="G62" s="13"/>
      <c r="H62" s="13"/>
      <c r="I62" s="13"/>
      <c r="J62" s="13"/>
      <c r="K62" s="13"/>
      <c r="L62" s="37"/>
      <c r="M62" s="37"/>
    </row>
    <row r="63" spans="1:13" ht="20.25" customHeight="1">
      <c r="A63" s="31"/>
      <c r="B63" s="77" t="s">
        <v>552</v>
      </c>
      <c r="C63" s="32"/>
      <c r="D63" s="106">
        <v>1</v>
      </c>
      <c r="E63" s="14"/>
      <c r="F63" s="13"/>
      <c r="G63" s="13"/>
      <c r="H63" s="13"/>
      <c r="I63" s="13"/>
      <c r="J63" s="13"/>
      <c r="K63" s="13"/>
      <c r="L63" s="37"/>
      <c r="M63" s="37"/>
    </row>
    <row r="64" spans="1:13" ht="20.25" customHeight="1">
      <c r="A64" s="31"/>
      <c r="B64" s="77" t="s">
        <v>553</v>
      </c>
      <c r="C64" s="32"/>
      <c r="D64" s="106"/>
      <c r="E64" s="14"/>
      <c r="F64" s="13"/>
      <c r="G64" s="13"/>
      <c r="H64" s="13"/>
      <c r="I64" s="13"/>
      <c r="J64" s="13"/>
      <c r="K64" s="13"/>
      <c r="L64" s="37"/>
      <c r="M64" s="37"/>
    </row>
    <row r="65" spans="1:13" ht="20.25" customHeight="1">
      <c r="A65" s="31"/>
      <c r="B65" s="77" t="s">
        <v>554</v>
      </c>
      <c r="C65" s="32"/>
      <c r="D65" s="106"/>
      <c r="E65" s="14"/>
      <c r="F65" s="13"/>
      <c r="G65" s="13"/>
      <c r="H65" s="13"/>
      <c r="I65" s="13"/>
      <c r="J65" s="13"/>
      <c r="K65" s="13"/>
      <c r="L65" s="37"/>
      <c r="M65" s="37"/>
    </row>
    <row r="66" spans="1:13" ht="20.25" customHeight="1">
      <c r="A66" s="31"/>
      <c r="B66" s="78" t="s">
        <v>555</v>
      </c>
      <c r="C66" s="32"/>
      <c r="D66" s="106"/>
      <c r="E66" s="14"/>
      <c r="F66" s="13"/>
      <c r="G66" s="13"/>
      <c r="H66" s="13"/>
      <c r="I66" s="13"/>
      <c r="J66" s="13"/>
      <c r="K66" s="13"/>
      <c r="L66" s="37"/>
      <c r="M66" s="37"/>
    </row>
    <row r="67" spans="1:13" ht="20.25" customHeight="1">
      <c r="A67" s="31"/>
      <c r="B67" s="77" t="s">
        <v>556</v>
      </c>
      <c r="C67" s="32"/>
      <c r="D67" s="106"/>
      <c r="E67" s="14"/>
      <c r="F67" s="13"/>
      <c r="G67" s="13"/>
      <c r="H67" s="13"/>
      <c r="I67" s="13"/>
      <c r="J67" s="13"/>
      <c r="K67" s="13"/>
      <c r="L67" s="37"/>
      <c r="M67" s="37"/>
    </row>
    <row r="68" spans="1:13" ht="20.25" customHeight="1">
      <c r="A68" s="31"/>
      <c r="B68" s="77" t="s">
        <v>557</v>
      </c>
      <c r="C68" s="32"/>
      <c r="D68" s="106"/>
      <c r="E68" s="14"/>
      <c r="F68" s="13"/>
      <c r="G68" s="13"/>
      <c r="H68" s="13"/>
      <c r="I68" s="13"/>
      <c r="J68" s="13"/>
      <c r="K68" s="13"/>
      <c r="L68" s="37"/>
      <c r="M68" s="37"/>
    </row>
    <row r="69" spans="1:13" ht="20.25" customHeight="1">
      <c r="A69" s="31"/>
      <c r="B69" s="77" t="s">
        <v>558</v>
      </c>
      <c r="C69" s="32"/>
      <c r="D69" s="106">
        <v>1</v>
      </c>
      <c r="E69" s="14"/>
      <c r="F69" s="13"/>
      <c r="G69" s="13"/>
      <c r="H69" s="13"/>
      <c r="I69" s="13"/>
      <c r="J69" s="13"/>
      <c r="K69" s="13"/>
      <c r="L69" s="37"/>
      <c r="M69" s="37"/>
    </row>
    <row r="70" spans="1:13" ht="20.25" customHeight="1">
      <c r="A70" s="31"/>
      <c r="B70" s="77" t="s">
        <v>559</v>
      </c>
      <c r="C70" s="32"/>
      <c r="D70" s="106"/>
      <c r="E70" s="14"/>
      <c r="F70" s="13"/>
      <c r="G70" s="13"/>
      <c r="H70" s="13"/>
      <c r="I70" s="13"/>
      <c r="J70" s="13"/>
      <c r="K70" s="13"/>
      <c r="L70" s="37"/>
      <c r="M70" s="37"/>
    </row>
    <row r="71" spans="1:13" ht="20.25" customHeight="1">
      <c r="A71" s="31"/>
      <c r="B71" s="77" t="s">
        <v>560</v>
      </c>
      <c r="C71" s="32"/>
      <c r="D71" s="106"/>
      <c r="E71" s="14"/>
      <c r="F71" s="13"/>
      <c r="G71" s="13"/>
      <c r="H71" s="13"/>
      <c r="I71" s="13"/>
      <c r="J71" s="13"/>
      <c r="K71" s="13"/>
      <c r="L71" s="37"/>
      <c r="M71" s="37"/>
    </row>
    <row r="72" spans="1:13" ht="20.25" customHeight="1">
      <c r="A72" s="31"/>
      <c r="B72" s="77" t="s">
        <v>561</v>
      </c>
      <c r="C72" s="32"/>
      <c r="D72" s="106"/>
      <c r="E72" s="14"/>
      <c r="F72" s="13"/>
      <c r="G72" s="13"/>
      <c r="H72" s="13"/>
      <c r="I72" s="13"/>
      <c r="J72" s="13"/>
      <c r="K72" s="13"/>
      <c r="L72" s="37"/>
      <c r="M72" s="37"/>
    </row>
    <row r="73" spans="1:13" ht="20.25" customHeight="1">
      <c r="A73" s="31"/>
      <c r="B73" s="77" t="s">
        <v>562</v>
      </c>
      <c r="C73" s="32"/>
      <c r="D73" s="106"/>
      <c r="E73" s="14"/>
      <c r="F73" s="13"/>
      <c r="G73" s="13"/>
      <c r="H73" s="13"/>
      <c r="I73" s="13"/>
      <c r="J73" s="13"/>
      <c r="K73" s="13"/>
      <c r="L73" s="37"/>
      <c r="M73" s="37"/>
    </row>
    <row r="74" spans="1:13" ht="20.25" customHeight="1">
      <c r="A74" s="31"/>
      <c r="B74" s="77" t="s">
        <v>563</v>
      </c>
      <c r="C74" s="32"/>
      <c r="D74" s="106"/>
      <c r="E74" s="14"/>
      <c r="F74" s="13"/>
      <c r="G74" s="13"/>
      <c r="H74" s="13"/>
      <c r="I74" s="13"/>
      <c r="J74" s="13"/>
      <c r="K74" s="13"/>
      <c r="L74" s="37"/>
      <c r="M74" s="37"/>
    </row>
    <row r="75" spans="1:13" ht="20.25" customHeight="1">
      <c r="A75" s="31"/>
      <c r="B75" s="77" t="s">
        <v>564</v>
      </c>
      <c r="C75" s="32"/>
      <c r="D75" s="106"/>
      <c r="E75" s="14"/>
      <c r="F75" s="13"/>
      <c r="G75" s="13"/>
      <c r="H75" s="13"/>
      <c r="I75" s="13"/>
      <c r="J75" s="13"/>
      <c r="K75" s="13"/>
      <c r="L75" s="37"/>
      <c r="M75" s="37"/>
    </row>
    <row r="76" spans="1:13" ht="20.25" customHeight="1">
      <c r="A76" s="31"/>
      <c r="B76" s="77" t="s">
        <v>565</v>
      </c>
      <c r="C76" s="32"/>
      <c r="D76" s="106"/>
      <c r="E76" s="14"/>
      <c r="F76" s="13"/>
      <c r="G76" s="13"/>
      <c r="H76" s="13"/>
      <c r="I76" s="13"/>
      <c r="J76" s="13"/>
      <c r="K76" s="13"/>
      <c r="L76" s="37"/>
      <c r="M76" s="37"/>
    </row>
    <row r="77" spans="1:13" ht="20.25" customHeight="1">
      <c r="A77" s="31"/>
      <c r="B77" s="77" t="s">
        <v>566</v>
      </c>
      <c r="C77" s="32"/>
      <c r="D77" s="106">
        <v>1</v>
      </c>
      <c r="E77" s="14"/>
      <c r="F77" s="13"/>
      <c r="G77" s="13"/>
      <c r="H77" s="13"/>
      <c r="I77" s="13"/>
      <c r="J77" s="13"/>
      <c r="K77" s="13"/>
      <c r="L77" s="37"/>
      <c r="M77" s="37"/>
    </row>
    <row r="78" spans="1:13" ht="20.25" customHeight="1">
      <c r="A78" s="31"/>
      <c r="B78" s="77" t="s">
        <v>567</v>
      </c>
      <c r="C78" s="32"/>
      <c r="D78" s="106"/>
      <c r="E78" s="14"/>
      <c r="F78" s="13"/>
      <c r="G78" s="13"/>
      <c r="H78" s="13"/>
      <c r="I78" s="13"/>
      <c r="J78" s="13"/>
      <c r="K78" s="13"/>
      <c r="L78" s="37"/>
      <c r="M78" s="37"/>
    </row>
    <row r="79" spans="1:13" ht="20.25" customHeight="1">
      <c r="A79" s="31"/>
      <c r="B79" s="77" t="s">
        <v>568</v>
      </c>
      <c r="C79" s="32"/>
      <c r="D79" s="106"/>
      <c r="E79" s="14"/>
      <c r="F79" s="13"/>
      <c r="G79" s="13"/>
      <c r="H79" s="13"/>
      <c r="I79" s="13"/>
      <c r="J79" s="13"/>
      <c r="K79" s="13"/>
      <c r="L79" s="37"/>
      <c r="M79" s="37"/>
    </row>
    <row r="80" spans="1:13" ht="20.25" customHeight="1">
      <c r="A80" s="31"/>
      <c r="B80" s="77" t="s">
        <v>569</v>
      </c>
      <c r="C80" s="32"/>
      <c r="D80" s="106">
        <v>1</v>
      </c>
      <c r="E80" s="14"/>
      <c r="F80" s="13"/>
      <c r="G80" s="13"/>
      <c r="H80" s="13"/>
      <c r="I80" s="13"/>
      <c r="J80" s="13"/>
      <c r="K80" s="13"/>
      <c r="L80" s="108"/>
      <c r="M80" s="109"/>
    </row>
    <row r="81" spans="1:13" ht="20.25" customHeight="1">
      <c r="A81" s="31"/>
      <c r="B81" s="77" t="s">
        <v>570</v>
      </c>
      <c r="C81" s="32"/>
      <c r="D81" s="106"/>
      <c r="E81" s="14"/>
      <c r="F81" s="13"/>
      <c r="G81" s="13"/>
      <c r="H81" s="13"/>
      <c r="I81" s="13"/>
      <c r="J81" s="13"/>
      <c r="K81" s="13"/>
      <c r="L81" s="108"/>
      <c r="M81" s="109"/>
    </row>
    <row r="82" spans="1:13" ht="20.25" customHeight="1">
      <c r="A82" s="31"/>
      <c r="B82" s="77" t="s">
        <v>571</v>
      </c>
      <c r="C82" s="32"/>
      <c r="D82" s="106"/>
      <c r="E82" s="14"/>
      <c r="F82" s="13"/>
      <c r="G82" s="13"/>
      <c r="H82" s="13"/>
      <c r="I82" s="13"/>
      <c r="J82" s="13"/>
      <c r="K82" s="13"/>
      <c r="L82" s="108"/>
      <c r="M82" s="109"/>
    </row>
    <row r="83" spans="1:13" ht="20.25" customHeight="1">
      <c r="A83" s="31"/>
      <c r="B83" s="77" t="s">
        <v>572</v>
      </c>
      <c r="C83" s="32"/>
      <c r="D83" s="106"/>
      <c r="E83" s="14"/>
      <c r="F83" s="13"/>
      <c r="G83" s="13"/>
      <c r="H83" s="13"/>
      <c r="I83" s="13"/>
      <c r="J83" s="13"/>
      <c r="K83" s="13"/>
      <c r="L83" s="108"/>
      <c r="M83" s="109"/>
    </row>
    <row r="84" spans="1:13" ht="20.25" customHeight="1">
      <c r="A84" s="31"/>
      <c r="B84" s="77" t="s">
        <v>573</v>
      </c>
      <c r="C84" s="32"/>
      <c r="D84" s="106"/>
      <c r="E84" s="14"/>
      <c r="F84" s="13"/>
      <c r="G84" s="13"/>
      <c r="H84" s="13"/>
      <c r="I84" s="13"/>
      <c r="J84" s="13"/>
      <c r="K84" s="13"/>
      <c r="L84" s="108"/>
      <c r="M84" s="109"/>
    </row>
    <row r="85" spans="1:13" ht="20.25" customHeight="1">
      <c r="A85" s="31"/>
      <c r="B85" s="77" t="s">
        <v>574</v>
      </c>
      <c r="C85" s="32"/>
      <c r="D85" s="106"/>
      <c r="E85" s="14"/>
      <c r="F85" s="13"/>
      <c r="G85" s="13"/>
      <c r="H85" s="13"/>
      <c r="I85" s="13"/>
      <c r="J85" s="13"/>
      <c r="K85" s="13"/>
      <c r="L85" s="108"/>
      <c r="M85" s="109"/>
    </row>
    <row r="86" spans="1:13" ht="20.25" customHeight="1">
      <c r="A86" s="31"/>
      <c r="B86" s="77" t="s">
        <v>575</v>
      </c>
      <c r="C86" s="32"/>
      <c r="D86" s="106">
        <v>1</v>
      </c>
      <c r="E86" s="14"/>
      <c r="F86" s="13"/>
      <c r="G86" s="13"/>
      <c r="H86" s="13"/>
      <c r="I86" s="13"/>
      <c r="J86" s="13"/>
      <c r="K86" s="13"/>
      <c r="L86" s="108"/>
      <c r="M86" s="109"/>
    </row>
    <row r="87" spans="1:13" ht="20.25" customHeight="1">
      <c r="A87" s="31"/>
      <c r="B87" s="77" t="s">
        <v>576</v>
      </c>
      <c r="C87" s="32"/>
      <c r="D87" s="106"/>
      <c r="E87" s="14"/>
      <c r="F87" s="13"/>
      <c r="G87" s="13"/>
      <c r="H87" s="13"/>
      <c r="I87" s="13"/>
      <c r="J87" s="13"/>
      <c r="K87" s="13"/>
      <c r="L87" s="108"/>
      <c r="M87" s="109"/>
    </row>
    <row r="88" spans="1:13" ht="20.25" customHeight="1">
      <c r="A88" s="31"/>
      <c r="B88" s="77" t="s">
        <v>577</v>
      </c>
      <c r="C88" s="32"/>
      <c r="D88" s="106">
        <v>1</v>
      </c>
      <c r="E88" s="14"/>
      <c r="F88" s="13"/>
      <c r="G88" s="13"/>
      <c r="H88" s="13"/>
      <c r="I88" s="13"/>
      <c r="J88" s="13"/>
      <c r="K88" s="13"/>
      <c r="L88" s="108"/>
      <c r="M88" s="109"/>
    </row>
    <row r="89" spans="1:13" ht="19.5">
      <c r="A89" s="153" t="s">
        <v>459</v>
      </c>
      <c r="B89" s="154"/>
      <c r="C89" s="154"/>
      <c r="D89" s="154"/>
      <c r="E89" s="154"/>
      <c r="F89" s="154"/>
      <c r="G89" s="154"/>
      <c r="H89" s="154"/>
      <c r="I89" s="154"/>
      <c r="J89" s="154"/>
      <c r="K89" s="155"/>
      <c r="L89" s="37"/>
      <c r="M89" s="37"/>
    </row>
    <row r="90" spans="1:13" ht="56.25">
      <c r="A90" s="1" t="s">
        <v>177</v>
      </c>
      <c r="B90" s="2" t="s">
        <v>460</v>
      </c>
      <c r="C90" s="10"/>
      <c r="D90" s="13">
        <v>0</v>
      </c>
      <c r="E90" s="14">
        <v>43831</v>
      </c>
      <c r="F90" s="13">
        <v>0</v>
      </c>
      <c r="G90" s="13">
        <v>4</v>
      </c>
      <c r="H90" s="13">
        <v>8</v>
      </c>
      <c r="I90" s="13">
        <v>12</v>
      </c>
      <c r="J90" s="13">
        <v>16</v>
      </c>
      <c r="K90" s="13">
        <v>20</v>
      </c>
      <c r="L90" s="37"/>
      <c r="M90" s="37"/>
    </row>
    <row r="91" spans="1:13" ht="56.25">
      <c r="A91" s="1" t="s">
        <v>173</v>
      </c>
      <c r="B91" s="11" t="s">
        <v>461</v>
      </c>
      <c r="C91" s="10"/>
      <c r="D91" s="13">
        <v>0</v>
      </c>
      <c r="E91" s="14"/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37"/>
      <c r="M91" s="37"/>
    </row>
    <row r="92" spans="1:13" ht="37.5">
      <c r="A92" s="1" t="s">
        <v>168</v>
      </c>
      <c r="B92" s="11" t="s">
        <v>462</v>
      </c>
      <c r="C92" s="10"/>
      <c r="D92" s="13">
        <v>0</v>
      </c>
      <c r="E92" s="14">
        <v>44927</v>
      </c>
      <c r="F92" s="13">
        <v>0</v>
      </c>
      <c r="G92" s="13">
        <v>0</v>
      </c>
      <c r="H92" s="13">
        <v>0</v>
      </c>
      <c r="I92" s="13">
        <v>0</v>
      </c>
      <c r="J92" s="13">
        <v>1</v>
      </c>
      <c r="K92" s="13">
        <v>1</v>
      </c>
      <c r="L92" s="37"/>
      <c r="M92" s="37"/>
    </row>
    <row r="93" spans="1:13" ht="19.5">
      <c r="A93" s="153" t="s">
        <v>463</v>
      </c>
      <c r="B93" s="154"/>
      <c r="C93" s="154"/>
      <c r="D93" s="154"/>
      <c r="E93" s="154"/>
      <c r="F93" s="154"/>
      <c r="G93" s="154"/>
      <c r="H93" s="154"/>
      <c r="I93" s="154"/>
      <c r="J93" s="154"/>
      <c r="K93" s="155"/>
      <c r="L93" s="37"/>
      <c r="M93" s="37"/>
    </row>
    <row r="94" spans="1:13" ht="37.5">
      <c r="A94" s="1" t="s">
        <v>177</v>
      </c>
      <c r="B94" s="2" t="s">
        <v>464</v>
      </c>
      <c r="C94" s="10"/>
      <c r="D94" s="13">
        <v>1</v>
      </c>
      <c r="E94" s="14"/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37"/>
      <c r="M94" s="37"/>
    </row>
    <row r="95" spans="1:13" ht="18.7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</row>
    <row r="96" spans="1:13" ht="18.75">
      <c r="A96" s="162" t="s">
        <v>255</v>
      </c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4"/>
    </row>
    <row r="97" spans="1:13" ht="18.75">
      <c r="A97" s="156" t="s">
        <v>160</v>
      </c>
      <c r="B97" s="151" t="s">
        <v>273</v>
      </c>
      <c r="C97" s="5"/>
      <c r="D97" s="156" t="s">
        <v>251</v>
      </c>
      <c r="E97" s="151" t="s">
        <v>250</v>
      </c>
      <c r="F97" s="156" t="s">
        <v>269</v>
      </c>
      <c r="G97" s="169" t="s">
        <v>254</v>
      </c>
      <c r="H97" s="170"/>
      <c r="I97" s="170"/>
      <c r="J97" s="170"/>
      <c r="K97" s="170"/>
      <c r="L97" s="170"/>
      <c r="M97" s="171"/>
    </row>
    <row r="98" spans="1:13" ht="19.5" thickBot="1">
      <c r="A98" s="157"/>
      <c r="B98" s="152"/>
      <c r="C98" s="3"/>
      <c r="D98" s="157"/>
      <c r="E98" s="152"/>
      <c r="F98" s="157"/>
      <c r="G98" s="7" t="s">
        <v>260</v>
      </c>
      <c r="H98" s="7" t="s">
        <v>261</v>
      </c>
      <c r="I98" s="3" t="s">
        <v>262</v>
      </c>
      <c r="J98" s="3" t="s">
        <v>263</v>
      </c>
      <c r="K98" s="3" t="s">
        <v>264</v>
      </c>
      <c r="L98" s="3" t="s">
        <v>265</v>
      </c>
      <c r="M98" s="3" t="s">
        <v>253</v>
      </c>
    </row>
    <row r="99" spans="1:13" ht="112.5">
      <c r="A99" s="167" t="s">
        <v>355</v>
      </c>
      <c r="B99" s="168"/>
      <c r="C99" s="168"/>
      <c r="D99" s="168"/>
      <c r="E99" s="168"/>
      <c r="F99" s="168"/>
      <c r="G99" s="22" t="s">
        <v>350</v>
      </c>
      <c r="H99" s="22" t="s">
        <v>350</v>
      </c>
      <c r="I99" s="22" t="s">
        <v>350</v>
      </c>
      <c r="J99" s="22" t="s">
        <v>350</v>
      </c>
      <c r="K99" s="22" t="s">
        <v>350</v>
      </c>
      <c r="L99" s="22" t="s">
        <v>350</v>
      </c>
      <c r="M99" s="23" t="s">
        <v>350</v>
      </c>
    </row>
    <row r="100" spans="1:13" ht="18" customHeight="1">
      <c r="A100" s="184" t="s">
        <v>356</v>
      </c>
      <c r="B100" s="144" t="s">
        <v>522</v>
      </c>
      <c r="C100" s="8"/>
      <c r="D100" s="145" t="s">
        <v>523</v>
      </c>
      <c r="E100" s="145" t="s">
        <v>524</v>
      </c>
      <c r="F100" s="9" t="s">
        <v>253</v>
      </c>
      <c r="G100" s="20">
        <v>0</v>
      </c>
      <c r="H100" s="20">
        <v>0</v>
      </c>
      <c r="I100" s="20">
        <v>0.7</v>
      </c>
      <c r="J100" s="20">
        <v>0</v>
      </c>
      <c r="K100" s="20">
        <v>0</v>
      </c>
      <c r="L100" s="20">
        <v>0</v>
      </c>
      <c r="M100" s="20">
        <f>I100</f>
        <v>0.7</v>
      </c>
    </row>
    <row r="101" spans="1:13" s="112" customFormat="1" ht="37.5">
      <c r="A101" s="184"/>
      <c r="B101" s="144"/>
      <c r="C101" s="8"/>
      <c r="D101" s="145"/>
      <c r="E101" s="145"/>
      <c r="F101" s="9" t="s">
        <v>270</v>
      </c>
      <c r="G101" s="110"/>
      <c r="H101" s="110"/>
      <c r="I101" s="110">
        <v>0.67900000000000005</v>
      </c>
      <c r="J101" s="110">
        <v>0</v>
      </c>
      <c r="K101" s="110">
        <v>0</v>
      </c>
      <c r="L101" s="110">
        <v>0</v>
      </c>
      <c r="M101" s="20">
        <f>I101</f>
        <v>0.67900000000000005</v>
      </c>
    </row>
    <row r="102" spans="1:13" ht="37.5">
      <c r="A102" s="184"/>
      <c r="B102" s="144"/>
      <c r="C102" s="113"/>
      <c r="D102" s="145"/>
      <c r="E102" s="145"/>
      <c r="F102" s="111" t="s">
        <v>271</v>
      </c>
      <c r="G102" s="110">
        <v>0</v>
      </c>
      <c r="H102" s="110">
        <v>0</v>
      </c>
      <c r="I102" s="110">
        <v>0</v>
      </c>
      <c r="J102" s="110">
        <v>0</v>
      </c>
      <c r="K102" s="110">
        <v>0</v>
      </c>
      <c r="L102" s="110">
        <v>0</v>
      </c>
      <c r="M102" s="20">
        <f>I102</f>
        <v>0</v>
      </c>
    </row>
    <row r="103" spans="1:13" ht="57" thickBot="1">
      <c r="A103" s="184"/>
      <c r="B103" s="144"/>
      <c r="C103" s="8"/>
      <c r="D103" s="145"/>
      <c r="E103" s="145"/>
      <c r="F103" s="9" t="s">
        <v>272</v>
      </c>
      <c r="G103" s="110"/>
      <c r="H103" s="110"/>
      <c r="I103" s="110">
        <v>2.1000000000000001E-2</v>
      </c>
      <c r="J103" s="110">
        <v>0</v>
      </c>
      <c r="K103" s="110">
        <v>0</v>
      </c>
      <c r="L103" s="110">
        <v>0</v>
      </c>
      <c r="M103" s="20">
        <f>I103</f>
        <v>2.1000000000000001E-2</v>
      </c>
    </row>
    <row r="104" spans="1:13" ht="90" customHeight="1">
      <c r="A104" s="219" t="s">
        <v>357</v>
      </c>
      <c r="B104" s="220"/>
      <c r="C104" s="220"/>
      <c r="D104" s="220"/>
      <c r="E104" s="220"/>
      <c r="F104" s="221"/>
      <c r="G104" s="22" t="s">
        <v>350</v>
      </c>
      <c r="H104" s="22" t="s">
        <v>350</v>
      </c>
      <c r="I104" s="22" t="s">
        <v>350</v>
      </c>
      <c r="J104" s="22" t="s">
        <v>350</v>
      </c>
      <c r="K104" s="22" t="s">
        <v>350</v>
      </c>
      <c r="L104" s="22" t="s">
        <v>350</v>
      </c>
      <c r="M104" s="23" t="s">
        <v>350</v>
      </c>
    </row>
    <row r="105" spans="1:13" ht="18" customHeight="1">
      <c r="A105" s="184" t="s">
        <v>166</v>
      </c>
      <c r="B105" s="144" t="s">
        <v>358</v>
      </c>
      <c r="C105" s="8"/>
      <c r="D105" s="145" t="s">
        <v>359</v>
      </c>
      <c r="E105" s="192" t="s">
        <v>360</v>
      </c>
      <c r="F105" s="9" t="s">
        <v>253</v>
      </c>
      <c r="G105" s="20">
        <v>0</v>
      </c>
      <c r="H105" s="20">
        <f>H108</f>
        <v>0.111</v>
      </c>
      <c r="I105" s="20">
        <f>I108</f>
        <v>0.222</v>
      </c>
      <c r="J105" s="20">
        <f>J108</f>
        <v>0.33300000000000002</v>
      </c>
      <c r="K105" s="20">
        <f>K108</f>
        <v>0.44400000000000001</v>
      </c>
      <c r="L105" s="20">
        <f>L108</f>
        <v>0.55500000000000005</v>
      </c>
      <c r="M105" s="20">
        <f>L105+K105+J105+I105+H105</f>
        <v>1.665</v>
      </c>
    </row>
    <row r="106" spans="1:13" s="112" customFormat="1" ht="37.5">
      <c r="A106" s="184"/>
      <c r="B106" s="144"/>
      <c r="C106" s="8"/>
      <c r="D106" s="145"/>
      <c r="E106" s="193"/>
      <c r="F106" s="9" t="s">
        <v>270</v>
      </c>
      <c r="G106" s="110"/>
      <c r="H106" s="110"/>
      <c r="I106" s="110"/>
      <c r="J106" s="110">
        <v>0</v>
      </c>
      <c r="K106" s="110">
        <v>0</v>
      </c>
      <c r="L106" s="110">
        <v>0</v>
      </c>
      <c r="M106" s="20">
        <f>L106+K106+J106+I106+H106</f>
        <v>0</v>
      </c>
    </row>
    <row r="107" spans="1:13" ht="37.5">
      <c r="A107" s="184"/>
      <c r="B107" s="144"/>
      <c r="C107" s="113"/>
      <c r="D107" s="145"/>
      <c r="E107" s="193"/>
      <c r="F107" s="111" t="s">
        <v>271</v>
      </c>
      <c r="G107" s="110">
        <v>0</v>
      </c>
      <c r="H107" s="110">
        <v>0</v>
      </c>
      <c r="I107" s="110">
        <v>0</v>
      </c>
      <c r="J107" s="110">
        <v>0</v>
      </c>
      <c r="K107" s="110">
        <v>0</v>
      </c>
      <c r="L107" s="110">
        <v>0</v>
      </c>
      <c r="M107" s="20">
        <f>L107+K107+J107+I107+H107</f>
        <v>0</v>
      </c>
    </row>
    <row r="108" spans="1:13" ht="57" thickBot="1">
      <c r="A108" s="184"/>
      <c r="B108" s="144"/>
      <c r="C108" s="8"/>
      <c r="D108" s="145"/>
      <c r="E108" s="213"/>
      <c r="F108" s="9" t="s">
        <v>272</v>
      </c>
      <c r="G108" s="110"/>
      <c r="H108" s="110">
        <v>0.111</v>
      </c>
      <c r="I108" s="110">
        <v>0.222</v>
      </c>
      <c r="J108" s="110">
        <v>0.33300000000000002</v>
      </c>
      <c r="K108" s="110">
        <v>0.44400000000000001</v>
      </c>
      <c r="L108" s="110">
        <v>0.55500000000000005</v>
      </c>
      <c r="M108" s="20">
        <f>L108+K108+J108+I108+H108</f>
        <v>1.665</v>
      </c>
    </row>
    <row r="109" spans="1:13" ht="90" customHeight="1">
      <c r="A109" s="219" t="s">
        <v>361</v>
      </c>
      <c r="B109" s="220"/>
      <c r="C109" s="220"/>
      <c r="D109" s="220"/>
      <c r="E109" s="220"/>
      <c r="F109" s="221"/>
      <c r="G109" s="22" t="s">
        <v>350</v>
      </c>
      <c r="H109" s="22" t="s">
        <v>350</v>
      </c>
      <c r="I109" s="22" t="s">
        <v>350</v>
      </c>
      <c r="J109" s="22" t="s">
        <v>350</v>
      </c>
      <c r="K109" s="22" t="s">
        <v>350</v>
      </c>
      <c r="L109" s="22" t="s">
        <v>350</v>
      </c>
      <c r="M109" s="23" t="s">
        <v>350</v>
      </c>
    </row>
    <row r="110" spans="1:13" ht="18" customHeight="1">
      <c r="A110" s="184" t="s">
        <v>167</v>
      </c>
      <c r="B110" s="144" t="s">
        <v>362</v>
      </c>
      <c r="C110" s="8"/>
      <c r="D110" s="145" t="s">
        <v>363</v>
      </c>
      <c r="E110" s="192" t="s">
        <v>360</v>
      </c>
      <c r="F110" s="9" t="s">
        <v>253</v>
      </c>
      <c r="G110" s="20">
        <v>0</v>
      </c>
      <c r="H110" s="20">
        <v>0</v>
      </c>
      <c r="I110" s="20">
        <f>I113</f>
        <v>0</v>
      </c>
      <c r="J110" s="20">
        <f>J113</f>
        <v>0</v>
      </c>
      <c r="K110" s="20">
        <f>K113</f>
        <v>8.4000000000000005E-2</v>
      </c>
      <c r="L110" s="20">
        <f>L113</f>
        <v>0</v>
      </c>
      <c r="M110" s="20">
        <f>M113</f>
        <v>8.4000000000000005E-2</v>
      </c>
    </row>
    <row r="111" spans="1:13" s="112" customFormat="1" ht="37.5">
      <c r="A111" s="184"/>
      <c r="B111" s="144"/>
      <c r="C111" s="8"/>
      <c r="D111" s="145"/>
      <c r="E111" s="193"/>
      <c r="F111" s="9" t="s">
        <v>270</v>
      </c>
      <c r="G111" s="110"/>
      <c r="H111" s="110"/>
      <c r="I111" s="110"/>
      <c r="J111" s="110">
        <v>0</v>
      </c>
      <c r="K111" s="110">
        <v>0</v>
      </c>
      <c r="L111" s="110">
        <v>0</v>
      </c>
      <c r="M111" s="110">
        <v>0</v>
      </c>
    </row>
    <row r="112" spans="1:13" ht="37.5">
      <c r="A112" s="184"/>
      <c r="B112" s="144"/>
      <c r="C112" s="113"/>
      <c r="D112" s="145"/>
      <c r="E112" s="193"/>
      <c r="F112" s="111" t="s">
        <v>271</v>
      </c>
      <c r="G112" s="110">
        <v>0</v>
      </c>
      <c r="H112" s="110">
        <v>0</v>
      </c>
      <c r="I112" s="110">
        <v>0</v>
      </c>
      <c r="J112" s="110">
        <v>0</v>
      </c>
      <c r="K112" s="110">
        <v>0</v>
      </c>
      <c r="L112" s="110">
        <v>0</v>
      </c>
      <c r="M112" s="110">
        <v>0</v>
      </c>
    </row>
    <row r="113" spans="1:13" ht="57" thickBot="1">
      <c r="A113" s="184"/>
      <c r="B113" s="144"/>
      <c r="C113" s="8"/>
      <c r="D113" s="145"/>
      <c r="E113" s="213"/>
      <c r="F113" s="9" t="s">
        <v>272</v>
      </c>
      <c r="G113" s="110"/>
      <c r="H113" s="110"/>
      <c r="I113" s="110"/>
      <c r="J113" s="110">
        <v>0</v>
      </c>
      <c r="K113" s="110">
        <v>8.4000000000000005E-2</v>
      </c>
      <c r="L113" s="110">
        <v>0</v>
      </c>
      <c r="M113" s="110">
        <v>8.4000000000000005E-2</v>
      </c>
    </row>
    <row r="114" spans="1:13" s="112" customFormat="1" ht="18.75">
      <c r="A114" s="201" t="s">
        <v>274</v>
      </c>
      <c r="B114" s="202"/>
      <c r="C114" s="202"/>
      <c r="D114" s="202"/>
      <c r="E114" s="202"/>
      <c r="F114" s="203"/>
      <c r="G114" s="114">
        <f t="shared" ref="G114:M117" si="0">G110+G105+G100</f>
        <v>0</v>
      </c>
      <c r="H114" s="114">
        <f t="shared" si="0"/>
        <v>0.111</v>
      </c>
      <c r="I114" s="114">
        <f t="shared" si="0"/>
        <v>0.92199999999999993</v>
      </c>
      <c r="J114" s="114">
        <f t="shared" si="0"/>
        <v>0.33300000000000002</v>
      </c>
      <c r="K114" s="114">
        <f t="shared" si="0"/>
        <v>0.52800000000000002</v>
      </c>
      <c r="L114" s="114">
        <f t="shared" si="0"/>
        <v>0.55500000000000005</v>
      </c>
      <c r="M114" s="114">
        <f t="shared" si="0"/>
        <v>2.4489999999999998</v>
      </c>
    </row>
    <row r="115" spans="1:13" ht="18.75">
      <c r="A115" s="188" t="s">
        <v>270</v>
      </c>
      <c r="B115" s="189"/>
      <c r="C115" s="189"/>
      <c r="D115" s="189"/>
      <c r="E115" s="189"/>
      <c r="F115" s="190"/>
      <c r="G115" s="114">
        <f t="shared" si="0"/>
        <v>0</v>
      </c>
      <c r="H115" s="114">
        <f t="shared" si="0"/>
        <v>0</v>
      </c>
      <c r="I115" s="114">
        <f t="shared" si="0"/>
        <v>0.67900000000000005</v>
      </c>
      <c r="J115" s="114">
        <f t="shared" si="0"/>
        <v>0</v>
      </c>
      <c r="K115" s="114">
        <f t="shared" si="0"/>
        <v>0</v>
      </c>
      <c r="L115" s="114">
        <f t="shared" si="0"/>
        <v>0</v>
      </c>
      <c r="M115" s="114">
        <f t="shared" si="0"/>
        <v>0.67900000000000005</v>
      </c>
    </row>
    <row r="116" spans="1:13" ht="18.75">
      <c r="A116" s="188" t="s">
        <v>271</v>
      </c>
      <c r="B116" s="189"/>
      <c r="C116" s="189"/>
      <c r="D116" s="189"/>
      <c r="E116" s="189"/>
      <c r="F116" s="190"/>
      <c r="G116" s="114">
        <f t="shared" si="0"/>
        <v>0</v>
      </c>
      <c r="H116" s="114">
        <f t="shared" si="0"/>
        <v>0</v>
      </c>
      <c r="I116" s="114">
        <f t="shared" si="0"/>
        <v>0</v>
      </c>
      <c r="J116" s="114">
        <f t="shared" si="0"/>
        <v>0</v>
      </c>
      <c r="K116" s="114">
        <f t="shared" si="0"/>
        <v>0</v>
      </c>
      <c r="L116" s="114">
        <f t="shared" si="0"/>
        <v>0</v>
      </c>
      <c r="M116" s="114">
        <f t="shared" si="0"/>
        <v>0</v>
      </c>
    </row>
    <row r="117" spans="1:13" ht="18.75">
      <c r="A117" s="142" t="s">
        <v>272</v>
      </c>
      <c r="B117" s="142"/>
      <c r="C117" s="142"/>
      <c r="D117" s="142"/>
      <c r="E117" s="142"/>
      <c r="F117" s="142"/>
      <c r="G117" s="114">
        <f t="shared" si="0"/>
        <v>0</v>
      </c>
      <c r="H117" s="114">
        <f t="shared" si="0"/>
        <v>0.111</v>
      </c>
      <c r="I117" s="114">
        <f t="shared" si="0"/>
        <v>0.24299999999999999</v>
      </c>
      <c r="J117" s="114">
        <f t="shared" si="0"/>
        <v>0.33300000000000002</v>
      </c>
      <c r="K117" s="114">
        <f t="shared" si="0"/>
        <v>0.52800000000000002</v>
      </c>
      <c r="L117" s="114">
        <f t="shared" si="0"/>
        <v>0.55500000000000005</v>
      </c>
      <c r="M117" s="114">
        <f t="shared" si="0"/>
        <v>1.77</v>
      </c>
    </row>
    <row r="118" spans="1:13" ht="17.45" customHeight="1"/>
    <row r="119" spans="1:13" ht="17.45" customHeight="1"/>
    <row r="120" spans="1:13" ht="17.45" customHeight="1"/>
  </sheetData>
  <mergeCells count="36">
    <mergeCell ref="A114:F114"/>
    <mergeCell ref="A115:F115"/>
    <mergeCell ref="A116:F116"/>
    <mergeCell ref="A117:F117"/>
    <mergeCell ref="A109:F109"/>
    <mergeCell ref="A110:A113"/>
    <mergeCell ref="B110:B113"/>
    <mergeCell ref="D110:D113"/>
    <mergeCell ref="E110:E113"/>
    <mergeCell ref="B14:B15"/>
    <mergeCell ref="D14:E14"/>
    <mergeCell ref="F14:K14"/>
    <mergeCell ref="A89:K89"/>
    <mergeCell ref="A104:F104"/>
    <mergeCell ref="A105:A108"/>
    <mergeCell ref="B105:B108"/>
    <mergeCell ref="D105:D108"/>
    <mergeCell ref="E105:E108"/>
    <mergeCell ref="D100:D103"/>
    <mergeCell ref="E100:E103"/>
    <mergeCell ref="A10:L10"/>
    <mergeCell ref="A11:L11"/>
    <mergeCell ref="A99:F99"/>
    <mergeCell ref="A100:A103"/>
    <mergeCell ref="B100:B103"/>
    <mergeCell ref="A16:K16"/>
    <mergeCell ref="A13:K13"/>
    <mergeCell ref="A14:A15"/>
    <mergeCell ref="A93:K93"/>
    <mergeCell ref="A96:M96"/>
    <mergeCell ref="A97:A98"/>
    <mergeCell ref="B97:B98"/>
    <mergeCell ref="F97:F98"/>
    <mergeCell ref="G97:M97"/>
    <mergeCell ref="D97:D98"/>
    <mergeCell ref="E97:E98"/>
  </mergeCells>
  <phoneticPr fontId="17" type="noConversion"/>
  <pageMargins left="0.25" right="0.25" top="0.46" bottom="0.26" header="0.16" footer="0.16"/>
  <pageSetup paperSize="9" scale="5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9:HT55"/>
  <sheetViews>
    <sheetView view="pageBreakPreview" topLeftCell="A28" zoomScale="60" zoomScaleNormal="70" workbookViewId="0">
      <selection activeCell="E19" sqref="E19"/>
    </sheetView>
  </sheetViews>
  <sheetFormatPr defaultRowHeight="15"/>
  <cols>
    <col min="1" max="1" width="6.5703125" customWidth="1"/>
    <col min="2" max="2" width="68.7109375" customWidth="1"/>
    <col min="3" max="3" width="0" hidden="1" customWidth="1"/>
    <col min="4" max="4" width="20.85546875" customWidth="1"/>
    <col min="5" max="5" width="21.140625" customWidth="1"/>
    <col min="6" max="6" width="19.42578125" customWidth="1"/>
    <col min="7" max="7" width="20.28515625" customWidth="1"/>
    <col min="8" max="13" width="18.42578125" customWidth="1"/>
  </cols>
  <sheetData>
    <row r="9" spans="1:12" ht="18.75">
      <c r="A9" s="172" t="s">
        <v>543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</row>
    <row r="10" spans="1:12" ht="18.75">
      <c r="A10" s="172" t="s">
        <v>520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</row>
    <row r="12" spans="1:12" ht="18.75">
      <c r="A12" s="174" t="s">
        <v>582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6"/>
    </row>
    <row r="13" spans="1:12" ht="18.75">
      <c r="A13" s="182" t="s">
        <v>160</v>
      </c>
      <c r="B13" s="180" t="s">
        <v>175</v>
      </c>
      <c r="C13" s="5"/>
      <c r="D13" s="177" t="s">
        <v>176</v>
      </c>
      <c r="E13" s="179"/>
      <c r="F13" s="177" t="s">
        <v>230</v>
      </c>
      <c r="G13" s="178"/>
      <c r="H13" s="178"/>
      <c r="I13" s="178"/>
      <c r="J13" s="178"/>
      <c r="K13" s="179"/>
    </row>
    <row r="14" spans="1:12" ht="18.75">
      <c r="A14" s="182"/>
      <c r="B14" s="180"/>
      <c r="C14" s="5"/>
      <c r="D14" s="5" t="s">
        <v>258</v>
      </c>
      <c r="E14" s="4" t="s">
        <v>259</v>
      </c>
      <c r="F14" s="4" t="s">
        <v>260</v>
      </c>
      <c r="G14" s="4" t="s">
        <v>261</v>
      </c>
      <c r="H14" s="5" t="s">
        <v>262</v>
      </c>
      <c r="I14" s="5" t="s">
        <v>263</v>
      </c>
      <c r="J14" s="5" t="s">
        <v>264</v>
      </c>
      <c r="K14" s="5" t="s">
        <v>265</v>
      </c>
    </row>
    <row r="15" spans="1:12" ht="19.5">
      <c r="A15" s="153" t="s">
        <v>385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5"/>
    </row>
    <row r="16" spans="1:12" ht="37.5">
      <c r="A16" s="1" t="s">
        <v>177</v>
      </c>
      <c r="B16" s="2" t="s">
        <v>386</v>
      </c>
      <c r="C16" s="10"/>
      <c r="D16" s="13">
        <v>1</v>
      </c>
      <c r="E16" s="14" t="s">
        <v>389</v>
      </c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</row>
    <row r="17" spans="1:13" ht="112.5">
      <c r="A17" s="1" t="s">
        <v>173</v>
      </c>
      <c r="B17" s="11" t="s">
        <v>387</v>
      </c>
      <c r="C17" s="10"/>
      <c r="D17" s="13">
        <v>1</v>
      </c>
      <c r="E17" s="14" t="s">
        <v>389</v>
      </c>
      <c r="F17" s="13">
        <v>2</v>
      </c>
      <c r="G17" s="13">
        <v>2</v>
      </c>
      <c r="H17" s="13">
        <v>3</v>
      </c>
      <c r="I17" s="13">
        <v>3</v>
      </c>
      <c r="J17" s="13">
        <v>4</v>
      </c>
      <c r="K17" s="13">
        <v>5</v>
      </c>
    </row>
    <row r="18" spans="1:13" ht="37.5">
      <c r="A18" s="1" t="s">
        <v>168</v>
      </c>
      <c r="B18" s="11" t="s">
        <v>388</v>
      </c>
      <c r="C18" s="10"/>
      <c r="D18" s="13">
        <v>0</v>
      </c>
      <c r="E18" s="14" t="s">
        <v>389</v>
      </c>
      <c r="F18" s="13">
        <v>2</v>
      </c>
      <c r="G18" s="13">
        <v>5</v>
      </c>
      <c r="H18" s="13">
        <v>10</v>
      </c>
      <c r="I18" s="13">
        <v>15</v>
      </c>
      <c r="J18" s="13">
        <v>20</v>
      </c>
      <c r="K18" s="13">
        <v>30</v>
      </c>
    </row>
    <row r="19" spans="1:13" ht="112.5">
      <c r="A19" s="1" t="s">
        <v>169</v>
      </c>
      <c r="B19" s="11" t="s">
        <v>234</v>
      </c>
      <c r="C19" s="10"/>
      <c r="D19" s="13">
        <v>12</v>
      </c>
      <c r="E19" s="14" t="s">
        <v>354</v>
      </c>
      <c r="F19" s="13">
        <v>18</v>
      </c>
      <c r="G19" s="13">
        <v>18</v>
      </c>
      <c r="H19" s="13">
        <v>20</v>
      </c>
      <c r="I19" s="13">
        <v>25</v>
      </c>
      <c r="J19" s="13">
        <v>25</v>
      </c>
      <c r="K19" s="13">
        <v>30</v>
      </c>
    </row>
    <row r="20" spans="1:13" ht="18" customHeight="1">
      <c r="A20" s="153" t="s">
        <v>390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5"/>
    </row>
    <row r="21" spans="1:13" ht="56.25">
      <c r="A21" s="1" t="s">
        <v>177</v>
      </c>
      <c r="B21" s="2" t="s">
        <v>391</v>
      </c>
      <c r="C21" s="10"/>
      <c r="D21" s="13">
        <v>0</v>
      </c>
      <c r="E21" s="14" t="s">
        <v>345</v>
      </c>
      <c r="F21" s="13">
        <v>1.51</v>
      </c>
      <c r="G21" s="13">
        <v>10.76</v>
      </c>
      <c r="H21" s="13">
        <v>10.76</v>
      </c>
      <c r="I21" s="13">
        <v>13.97</v>
      </c>
      <c r="J21" s="13">
        <v>32.82</v>
      </c>
      <c r="K21" s="13">
        <v>32.82</v>
      </c>
    </row>
    <row r="22" spans="1:13" ht="37.5">
      <c r="A22" s="1" t="s">
        <v>173</v>
      </c>
      <c r="B22" s="11" t="s">
        <v>392</v>
      </c>
      <c r="C22" s="10"/>
      <c r="D22" s="13">
        <v>0</v>
      </c>
      <c r="E22" s="14" t="s">
        <v>345</v>
      </c>
      <c r="F22" s="13">
        <v>0.39</v>
      </c>
      <c r="G22" s="13">
        <v>0.59</v>
      </c>
      <c r="H22" s="13">
        <v>0.59</v>
      </c>
      <c r="I22" s="13">
        <v>0.78</v>
      </c>
      <c r="J22" s="13">
        <v>1.84</v>
      </c>
      <c r="K22" s="13">
        <v>1.83</v>
      </c>
    </row>
    <row r="23" spans="1:13" ht="19.5">
      <c r="A23" s="153" t="s">
        <v>393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5"/>
    </row>
    <row r="24" spans="1:13" ht="56.25">
      <c r="A24" s="1" t="s">
        <v>177</v>
      </c>
      <c r="B24" s="2" t="s">
        <v>394</v>
      </c>
      <c r="C24" s="10"/>
      <c r="D24" s="13">
        <v>0.41</v>
      </c>
      <c r="E24" s="14" t="s">
        <v>354</v>
      </c>
      <c r="F24" s="13">
        <v>0.45800000000000002</v>
      </c>
      <c r="G24" s="13">
        <v>0.51</v>
      </c>
      <c r="H24" s="13">
        <v>0.48899999999999999</v>
      </c>
      <c r="I24" s="13">
        <v>0.54100000000000004</v>
      </c>
      <c r="J24" s="13">
        <v>0.58299999999999996</v>
      </c>
      <c r="K24" s="13">
        <v>0.624</v>
      </c>
    </row>
    <row r="25" spans="1:13" ht="56.25">
      <c r="A25" s="1" t="s">
        <v>173</v>
      </c>
      <c r="B25" s="11" t="s">
        <v>395</v>
      </c>
      <c r="C25" s="10"/>
      <c r="D25" s="13">
        <v>0</v>
      </c>
      <c r="E25" s="14" t="s">
        <v>354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  <row r="27" spans="1:13" ht="18.75">
      <c r="A27" s="162" t="s">
        <v>255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4"/>
    </row>
    <row r="28" spans="1:13" ht="18.75">
      <c r="A28" s="156" t="s">
        <v>160</v>
      </c>
      <c r="B28" s="151" t="s">
        <v>273</v>
      </c>
      <c r="C28" s="5"/>
      <c r="D28" s="156" t="s">
        <v>251</v>
      </c>
      <c r="E28" s="151" t="s">
        <v>250</v>
      </c>
      <c r="F28" s="156" t="s">
        <v>269</v>
      </c>
      <c r="G28" s="169" t="s">
        <v>254</v>
      </c>
      <c r="H28" s="170"/>
      <c r="I28" s="170"/>
      <c r="J28" s="170"/>
      <c r="K28" s="170"/>
      <c r="L28" s="170"/>
      <c r="M28" s="171"/>
    </row>
    <row r="29" spans="1:13" ht="19.5" thickBot="1">
      <c r="A29" s="157"/>
      <c r="B29" s="152"/>
      <c r="C29" s="3"/>
      <c r="D29" s="157"/>
      <c r="E29" s="152"/>
      <c r="F29" s="157"/>
      <c r="G29" s="7" t="s">
        <v>260</v>
      </c>
      <c r="H29" s="7" t="s">
        <v>261</v>
      </c>
      <c r="I29" s="3" t="s">
        <v>262</v>
      </c>
      <c r="J29" s="3" t="s">
        <v>263</v>
      </c>
      <c r="K29" s="3" t="s">
        <v>264</v>
      </c>
      <c r="L29" s="3" t="s">
        <v>265</v>
      </c>
      <c r="M29" s="3" t="s">
        <v>253</v>
      </c>
    </row>
    <row r="30" spans="1:13" ht="112.5">
      <c r="A30" s="167" t="s">
        <v>193</v>
      </c>
      <c r="B30" s="168"/>
      <c r="C30" s="168"/>
      <c r="D30" s="168"/>
      <c r="E30" s="168"/>
      <c r="F30" s="168"/>
      <c r="G30" s="22" t="s">
        <v>350</v>
      </c>
      <c r="H30" s="22" t="s">
        <v>350</v>
      </c>
      <c r="I30" s="22" t="s">
        <v>350</v>
      </c>
      <c r="J30" s="22" t="s">
        <v>350</v>
      </c>
      <c r="K30" s="22" t="s">
        <v>350</v>
      </c>
      <c r="L30" s="22" t="s">
        <v>350</v>
      </c>
      <c r="M30" s="23" t="s">
        <v>350</v>
      </c>
    </row>
    <row r="31" spans="1:13" ht="18.75">
      <c r="A31" s="184" t="s">
        <v>171</v>
      </c>
      <c r="B31" s="144" t="s">
        <v>194</v>
      </c>
      <c r="C31" s="8"/>
      <c r="D31" s="145" t="s">
        <v>195</v>
      </c>
      <c r="E31" s="145" t="s">
        <v>196</v>
      </c>
      <c r="F31" s="9" t="s">
        <v>253</v>
      </c>
      <c r="G31" s="20">
        <v>6.8</v>
      </c>
      <c r="H31" s="20">
        <v>26.4</v>
      </c>
      <c r="I31" s="20">
        <v>26.6</v>
      </c>
      <c r="J31" s="20">
        <v>44.1</v>
      </c>
      <c r="K31" s="20">
        <v>64.7</v>
      </c>
      <c r="L31" s="20">
        <v>73.5</v>
      </c>
      <c r="M31" s="21">
        <f>SUM(G31:L31)</f>
        <v>242.10000000000002</v>
      </c>
    </row>
    <row r="32" spans="1:13" ht="37.5">
      <c r="A32" s="184"/>
      <c r="B32" s="144"/>
      <c r="C32" s="8"/>
      <c r="D32" s="145"/>
      <c r="E32" s="145"/>
      <c r="F32" s="9" t="s">
        <v>270</v>
      </c>
      <c r="G32" s="20">
        <v>6.5</v>
      </c>
      <c r="H32" s="20">
        <v>21</v>
      </c>
      <c r="I32" s="20">
        <v>21</v>
      </c>
      <c r="J32" s="20">
        <v>34.9</v>
      </c>
      <c r="K32" s="20">
        <v>51.3</v>
      </c>
      <c r="L32" s="20">
        <v>58.1</v>
      </c>
      <c r="M32" s="21">
        <f t="shared" ref="M32:M41" si="0">SUM(G32:L32)</f>
        <v>192.79999999999998</v>
      </c>
    </row>
    <row r="33" spans="1:228" ht="37.5">
      <c r="A33" s="184"/>
      <c r="B33" s="144"/>
      <c r="C33" s="8"/>
      <c r="D33" s="145"/>
      <c r="E33" s="145"/>
      <c r="F33" s="9" t="s">
        <v>271</v>
      </c>
      <c r="G33" s="20">
        <v>0.2</v>
      </c>
      <c r="H33" s="20">
        <v>4.2</v>
      </c>
      <c r="I33" s="20">
        <v>4.2</v>
      </c>
      <c r="J33" s="20">
        <v>7</v>
      </c>
      <c r="K33" s="20">
        <v>10.199999999999999</v>
      </c>
      <c r="L33" s="20">
        <v>11.6</v>
      </c>
      <c r="M33" s="21">
        <f t="shared" si="0"/>
        <v>37.4</v>
      </c>
    </row>
    <row r="34" spans="1:228" ht="56.25">
      <c r="A34" s="184"/>
      <c r="B34" s="144"/>
      <c r="C34" s="8"/>
      <c r="D34" s="145"/>
      <c r="E34" s="145"/>
      <c r="F34" s="9" t="s">
        <v>272</v>
      </c>
      <c r="G34" s="20">
        <v>0.1</v>
      </c>
      <c r="H34" s="20">
        <v>1.1000000000000001</v>
      </c>
      <c r="I34" s="20">
        <v>1.4</v>
      </c>
      <c r="J34" s="20">
        <v>2.2000000000000002</v>
      </c>
      <c r="K34" s="20">
        <v>3.2</v>
      </c>
      <c r="L34" s="20">
        <v>3.7</v>
      </c>
      <c r="M34" s="21">
        <f t="shared" si="0"/>
        <v>11.7</v>
      </c>
    </row>
    <row r="35" spans="1:228" ht="18.75" customHeight="1">
      <c r="A35" s="184" t="s">
        <v>172</v>
      </c>
      <c r="B35" s="144" t="s">
        <v>197</v>
      </c>
      <c r="C35" s="8"/>
      <c r="D35" s="145" t="s">
        <v>195</v>
      </c>
      <c r="E35" s="145" t="s">
        <v>196</v>
      </c>
      <c r="F35" s="9" t="s">
        <v>253</v>
      </c>
      <c r="G35" s="20">
        <v>1.4</v>
      </c>
      <c r="H35" s="20">
        <v>4.7</v>
      </c>
      <c r="I35" s="20">
        <v>7.6</v>
      </c>
      <c r="J35" s="20">
        <v>7.6</v>
      </c>
      <c r="K35" s="20">
        <v>7.6</v>
      </c>
      <c r="L35" s="20">
        <v>7.6</v>
      </c>
      <c r="M35" s="21">
        <f t="shared" si="0"/>
        <v>36.5</v>
      </c>
    </row>
    <row r="36" spans="1:228" ht="37.5">
      <c r="A36" s="184"/>
      <c r="B36" s="144"/>
      <c r="C36" s="8"/>
      <c r="D36" s="145"/>
      <c r="E36" s="145"/>
      <c r="F36" s="9" t="s">
        <v>270</v>
      </c>
      <c r="G36" s="20">
        <v>1.2</v>
      </c>
      <c r="H36" s="20">
        <v>3.5</v>
      </c>
      <c r="I36" s="20">
        <v>6.7</v>
      </c>
      <c r="J36" s="20">
        <v>6.7</v>
      </c>
      <c r="K36" s="20">
        <v>6.7</v>
      </c>
      <c r="L36" s="20">
        <v>6.7</v>
      </c>
      <c r="M36" s="21">
        <f t="shared" si="0"/>
        <v>31.5</v>
      </c>
    </row>
    <row r="37" spans="1:228" ht="37.5">
      <c r="A37" s="184"/>
      <c r="B37" s="144"/>
      <c r="C37" s="8"/>
      <c r="D37" s="145"/>
      <c r="E37" s="145"/>
      <c r="F37" s="9" t="s">
        <v>271</v>
      </c>
      <c r="G37" s="20">
        <v>0.1</v>
      </c>
      <c r="H37" s="20">
        <v>0.9</v>
      </c>
      <c r="I37" s="20">
        <v>0.7</v>
      </c>
      <c r="J37" s="20">
        <v>0.7</v>
      </c>
      <c r="K37" s="20">
        <v>0.7</v>
      </c>
      <c r="L37" s="20">
        <v>0.7</v>
      </c>
      <c r="M37" s="21">
        <f t="shared" si="0"/>
        <v>3.8</v>
      </c>
    </row>
    <row r="38" spans="1:228" ht="92.25" customHeight="1">
      <c r="A38" s="184"/>
      <c r="B38" s="144"/>
      <c r="C38" s="8"/>
      <c r="D38" s="145"/>
      <c r="E38" s="145"/>
      <c r="F38" s="9" t="s">
        <v>272</v>
      </c>
      <c r="G38" s="20">
        <v>0.1</v>
      </c>
      <c r="H38" s="20">
        <v>0.3</v>
      </c>
      <c r="I38" s="20">
        <v>0.2</v>
      </c>
      <c r="J38" s="20">
        <v>0.2</v>
      </c>
      <c r="K38" s="20">
        <v>0.2</v>
      </c>
      <c r="L38" s="20">
        <v>0.2</v>
      </c>
      <c r="M38" s="21">
        <f t="shared" si="0"/>
        <v>1.2</v>
      </c>
    </row>
    <row r="39" spans="1:228" ht="18.75">
      <c r="A39" s="17" t="s">
        <v>521</v>
      </c>
      <c r="B39" s="204" t="s">
        <v>198</v>
      </c>
      <c r="C39" s="16"/>
      <c r="D39" s="192" t="s">
        <v>199</v>
      </c>
      <c r="E39" s="192" t="s">
        <v>196</v>
      </c>
      <c r="F39" s="15" t="s">
        <v>253</v>
      </c>
      <c r="G39" s="25">
        <v>18.600000000000001</v>
      </c>
      <c r="H39" s="25"/>
      <c r="I39" s="25"/>
      <c r="J39" s="25"/>
      <c r="K39" s="25"/>
      <c r="L39" s="25"/>
      <c r="M39" s="26">
        <f t="shared" si="0"/>
        <v>18.600000000000001</v>
      </c>
    </row>
    <row r="40" spans="1:228" ht="37.5">
      <c r="A40" s="115"/>
      <c r="B40" s="222"/>
      <c r="C40" s="16"/>
      <c r="D40" s="224"/>
      <c r="E40" s="224"/>
      <c r="F40" s="15" t="s">
        <v>271</v>
      </c>
      <c r="G40" s="25">
        <v>18</v>
      </c>
      <c r="H40" s="25"/>
      <c r="I40" s="25"/>
      <c r="J40" s="25"/>
      <c r="K40" s="25"/>
      <c r="L40" s="25"/>
      <c r="M40" s="26">
        <f t="shared" si="0"/>
        <v>18</v>
      </c>
    </row>
    <row r="41" spans="1:228" s="86" customFormat="1" ht="118.5" customHeight="1" thickBot="1">
      <c r="A41" s="39"/>
      <c r="B41" s="223"/>
      <c r="C41" s="8"/>
      <c r="D41" s="225"/>
      <c r="E41" s="225"/>
      <c r="F41" s="9" t="s">
        <v>272</v>
      </c>
      <c r="G41" s="20">
        <v>0.6</v>
      </c>
      <c r="H41" s="20"/>
      <c r="I41" s="20"/>
      <c r="J41" s="20"/>
      <c r="K41" s="20"/>
      <c r="L41" s="20"/>
      <c r="M41" s="20">
        <f t="shared" si="0"/>
        <v>0.6</v>
      </c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  <c r="HQ41" s="116"/>
      <c r="HR41" s="116"/>
      <c r="HS41" s="116"/>
      <c r="HT41" s="116"/>
    </row>
    <row r="42" spans="1:228" ht="112.5">
      <c r="A42" s="219" t="s">
        <v>200</v>
      </c>
      <c r="B42" s="220"/>
      <c r="C42" s="220"/>
      <c r="D42" s="220"/>
      <c r="E42" s="220"/>
      <c r="F42" s="221"/>
      <c r="G42" s="117" t="s">
        <v>350</v>
      </c>
      <c r="H42" s="117" t="s">
        <v>350</v>
      </c>
      <c r="I42" s="117" t="s">
        <v>350</v>
      </c>
      <c r="J42" s="117" t="s">
        <v>350</v>
      </c>
      <c r="K42" s="117" t="s">
        <v>350</v>
      </c>
      <c r="L42" s="117" t="s">
        <v>350</v>
      </c>
      <c r="M42" s="118" t="s">
        <v>350</v>
      </c>
    </row>
    <row r="43" spans="1:228" ht="18.75" customHeight="1">
      <c r="A43" s="215" t="s">
        <v>166</v>
      </c>
      <c r="B43" s="204" t="s">
        <v>249</v>
      </c>
      <c r="C43" s="8"/>
      <c r="D43" s="192" t="s">
        <v>346</v>
      </c>
      <c r="E43" s="192" t="s">
        <v>347</v>
      </c>
      <c r="F43" s="9" t="s">
        <v>253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1">
        <v>0</v>
      </c>
    </row>
    <row r="44" spans="1:228" ht="37.5">
      <c r="A44" s="208"/>
      <c r="B44" s="205"/>
      <c r="C44" s="8"/>
      <c r="D44" s="193"/>
      <c r="E44" s="193"/>
      <c r="F44" s="9" t="s">
        <v>270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1">
        <v>0</v>
      </c>
    </row>
    <row r="45" spans="1:228" ht="37.5">
      <c r="A45" s="208"/>
      <c r="B45" s="205"/>
      <c r="C45" s="8"/>
      <c r="D45" s="193"/>
      <c r="E45" s="193"/>
      <c r="F45" s="9" t="s">
        <v>271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1">
        <v>0</v>
      </c>
    </row>
    <row r="46" spans="1:228" ht="56.25" customHeight="1">
      <c r="A46" s="226"/>
      <c r="B46" s="206"/>
      <c r="C46" s="8"/>
      <c r="D46" s="194"/>
      <c r="E46" s="194"/>
      <c r="F46" s="9" t="s">
        <v>272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1">
        <v>0</v>
      </c>
    </row>
    <row r="47" spans="1:228" ht="18.75" customHeight="1">
      <c r="A47" s="215" t="s">
        <v>167</v>
      </c>
      <c r="B47" s="204" t="s">
        <v>252</v>
      </c>
      <c r="C47" s="8"/>
      <c r="D47" s="192" t="s">
        <v>346</v>
      </c>
      <c r="E47" s="192" t="s">
        <v>347</v>
      </c>
      <c r="F47" s="9" t="s">
        <v>253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1">
        <v>0</v>
      </c>
    </row>
    <row r="48" spans="1:228" ht="37.5">
      <c r="A48" s="208"/>
      <c r="B48" s="205"/>
      <c r="C48" s="8"/>
      <c r="D48" s="193"/>
      <c r="E48" s="193"/>
      <c r="F48" s="9" t="s">
        <v>270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1">
        <v>0</v>
      </c>
    </row>
    <row r="49" spans="1:13" ht="37.5">
      <c r="A49" s="208"/>
      <c r="B49" s="205"/>
      <c r="C49" s="8"/>
      <c r="D49" s="193"/>
      <c r="E49" s="193"/>
      <c r="F49" s="9" t="s">
        <v>271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1">
        <v>0</v>
      </c>
    </row>
    <row r="50" spans="1:13" ht="56.25" customHeight="1">
      <c r="A50" s="226"/>
      <c r="B50" s="206"/>
      <c r="C50" s="8"/>
      <c r="D50" s="194"/>
      <c r="E50" s="194"/>
      <c r="F50" s="9" t="s">
        <v>272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1">
        <v>0</v>
      </c>
    </row>
    <row r="51" spans="1:13" ht="19.5" thickBot="1">
      <c r="A51" s="24" t="s">
        <v>275</v>
      </c>
      <c r="B51" s="18" t="s">
        <v>275</v>
      </c>
      <c r="C51" s="18" t="s">
        <v>275</v>
      </c>
      <c r="D51" s="18" t="s">
        <v>275</v>
      </c>
      <c r="E51" s="18" t="s">
        <v>275</v>
      </c>
      <c r="F51" s="18" t="s">
        <v>275</v>
      </c>
      <c r="G51" s="18" t="s">
        <v>275</v>
      </c>
      <c r="H51" s="18" t="s">
        <v>275</v>
      </c>
      <c r="I51" s="18" t="s">
        <v>275</v>
      </c>
      <c r="J51" s="18" t="s">
        <v>275</v>
      </c>
      <c r="K51" s="18" t="s">
        <v>275</v>
      </c>
      <c r="L51" s="18" t="s">
        <v>275</v>
      </c>
      <c r="M51" s="28" t="s">
        <v>275</v>
      </c>
    </row>
    <row r="52" spans="1:13" ht="18.75">
      <c r="A52" s="146" t="s">
        <v>274</v>
      </c>
      <c r="B52" s="146"/>
      <c r="C52" s="146"/>
      <c r="D52" s="146"/>
      <c r="E52" s="146"/>
      <c r="F52" s="146"/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</row>
    <row r="53" spans="1:13" ht="18.75">
      <c r="A53" s="142" t="s">
        <v>270</v>
      </c>
      <c r="B53" s="142"/>
      <c r="C53" s="142"/>
      <c r="D53" s="142"/>
      <c r="E53" s="142"/>
      <c r="F53" s="142"/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</row>
    <row r="54" spans="1:13" ht="18.75">
      <c r="A54" s="142" t="s">
        <v>271</v>
      </c>
      <c r="B54" s="142"/>
      <c r="C54" s="142"/>
      <c r="D54" s="142"/>
      <c r="E54" s="142"/>
      <c r="F54" s="142"/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</row>
    <row r="55" spans="1:13" ht="18.75">
      <c r="A55" s="142" t="s">
        <v>272</v>
      </c>
      <c r="B55" s="142"/>
      <c r="C55" s="142"/>
      <c r="D55" s="142"/>
      <c r="E55" s="142"/>
      <c r="F55" s="142"/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</row>
  </sheetData>
  <mergeCells count="42">
    <mergeCell ref="A54:F54"/>
    <mergeCell ref="A55:F55"/>
    <mergeCell ref="E47:E50"/>
    <mergeCell ref="D47:D50"/>
    <mergeCell ref="B47:B50"/>
    <mergeCell ref="A47:A50"/>
    <mergeCell ref="A52:F52"/>
    <mergeCell ref="A53:F53"/>
    <mergeCell ref="B39:B41"/>
    <mergeCell ref="D39:D41"/>
    <mergeCell ref="E39:E41"/>
    <mergeCell ref="B43:B46"/>
    <mergeCell ref="D43:D46"/>
    <mergeCell ref="E43:E46"/>
    <mergeCell ref="A42:F42"/>
    <mergeCell ref="A43:A46"/>
    <mergeCell ref="B13:B14"/>
    <mergeCell ref="D13:E13"/>
    <mergeCell ref="F13:K13"/>
    <mergeCell ref="A20:K20"/>
    <mergeCell ref="A35:A38"/>
    <mergeCell ref="B35:B38"/>
    <mergeCell ref="D35:D38"/>
    <mergeCell ref="E35:E38"/>
    <mergeCell ref="D31:D34"/>
    <mergeCell ref="E31:E34"/>
    <mergeCell ref="A9:L9"/>
    <mergeCell ref="A10:L10"/>
    <mergeCell ref="A30:F30"/>
    <mergeCell ref="A31:A34"/>
    <mergeCell ref="B31:B34"/>
    <mergeCell ref="A15:K15"/>
    <mergeCell ref="A12:K12"/>
    <mergeCell ref="A13:A14"/>
    <mergeCell ref="A23:K23"/>
    <mergeCell ref="A27:M27"/>
    <mergeCell ref="A28:A29"/>
    <mergeCell ref="B28:B29"/>
    <mergeCell ref="F28:F29"/>
    <mergeCell ref="G28:M28"/>
    <mergeCell ref="D28:D29"/>
    <mergeCell ref="E28:E29"/>
  </mergeCells>
  <phoneticPr fontId="17" type="noConversion"/>
  <pageMargins left="0.27" right="0.17" top="0.36" bottom="0.18" header="0.3" footer="0.16"/>
  <pageSetup paperSize="9" scale="5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0:M68"/>
  <sheetViews>
    <sheetView view="pageBreakPreview" topLeftCell="D1" zoomScale="60" zoomScaleNormal="70" workbookViewId="0">
      <selection activeCell="G62" sqref="G62"/>
    </sheetView>
  </sheetViews>
  <sheetFormatPr defaultRowHeight="15"/>
  <cols>
    <col min="1" max="1" width="6.5703125" customWidth="1"/>
    <col min="2" max="2" width="68.7109375" customWidth="1"/>
    <col min="3" max="3" width="0" hidden="1" customWidth="1"/>
    <col min="4" max="4" width="20.85546875" customWidth="1"/>
    <col min="5" max="5" width="21.140625" customWidth="1"/>
    <col min="6" max="6" width="19.42578125" customWidth="1"/>
    <col min="7" max="7" width="20.28515625" customWidth="1"/>
    <col min="8" max="13" width="18.42578125" customWidth="1"/>
  </cols>
  <sheetData>
    <row r="10" spans="1:12" ht="18.75">
      <c r="A10" s="172" t="s">
        <v>543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</row>
    <row r="11" spans="1:12" ht="18.75">
      <c r="A11" s="172" t="s">
        <v>192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</row>
    <row r="13" spans="1:12" ht="18.75">
      <c r="A13" s="174" t="s">
        <v>583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6"/>
    </row>
    <row r="14" spans="1:12" ht="18.75">
      <c r="A14" s="182" t="s">
        <v>160</v>
      </c>
      <c r="B14" s="180" t="s">
        <v>175</v>
      </c>
      <c r="C14" s="5"/>
      <c r="D14" s="177" t="s">
        <v>176</v>
      </c>
      <c r="E14" s="179"/>
      <c r="F14" s="177" t="s">
        <v>230</v>
      </c>
      <c r="G14" s="178"/>
      <c r="H14" s="178"/>
      <c r="I14" s="178"/>
      <c r="J14" s="178"/>
      <c r="K14" s="179"/>
    </row>
    <row r="15" spans="1:12" ht="18.75">
      <c r="A15" s="182"/>
      <c r="B15" s="180"/>
      <c r="C15" s="5"/>
      <c r="D15" s="5" t="s">
        <v>258</v>
      </c>
      <c r="E15" s="4" t="s">
        <v>259</v>
      </c>
      <c r="F15" s="4" t="s">
        <v>260</v>
      </c>
      <c r="G15" s="4" t="s">
        <v>261</v>
      </c>
      <c r="H15" s="5" t="s">
        <v>262</v>
      </c>
      <c r="I15" s="5" t="s">
        <v>263</v>
      </c>
      <c r="J15" s="5" t="s">
        <v>264</v>
      </c>
      <c r="K15" s="5" t="s">
        <v>265</v>
      </c>
    </row>
    <row r="16" spans="1:12" ht="19.5">
      <c r="A16" s="153" t="s">
        <v>396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5"/>
    </row>
    <row r="17" spans="1:11" ht="37.5">
      <c r="A17" s="1" t="s">
        <v>177</v>
      </c>
      <c r="B17" s="2" t="s">
        <v>397</v>
      </c>
      <c r="C17" s="10"/>
      <c r="D17" s="13">
        <v>0</v>
      </c>
      <c r="E17" s="14" t="s">
        <v>400</v>
      </c>
      <c r="F17" s="13">
        <v>0</v>
      </c>
      <c r="G17" s="13">
        <v>1</v>
      </c>
      <c r="H17" s="13">
        <v>2</v>
      </c>
      <c r="I17" s="13">
        <v>4</v>
      </c>
      <c r="J17" s="13">
        <v>4</v>
      </c>
      <c r="K17" s="13">
        <v>4</v>
      </c>
    </row>
    <row r="18" spans="1:11" ht="56.25">
      <c r="A18" s="1"/>
      <c r="B18" s="2" t="s">
        <v>23</v>
      </c>
      <c r="C18" s="10"/>
      <c r="D18" s="13">
        <v>0</v>
      </c>
      <c r="E18" s="14" t="s">
        <v>400</v>
      </c>
      <c r="F18" s="13">
        <v>3</v>
      </c>
      <c r="G18" s="13"/>
      <c r="H18" s="13"/>
      <c r="I18" s="13"/>
      <c r="J18" s="13"/>
      <c r="K18" s="13"/>
    </row>
    <row r="19" spans="1:11" ht="18.75">
      <c r="A19" s="1"/>
      <c r="B19" s="41" t="s">
        <v>546</v>
      </c>
      <c r="C19" s="10"/>
      <c r="D19" s="13">
        <v>0</v>
      </c>
      <c r="E19" s="14" t="s">
        <v>400</v>
      </c>
      <c r="F19" s="13">
        <v>1</v>
      </c>
      <c r="G19" s="13"/>
      <c r="H19" s="13"/>
      <c r="I19" s="13"/>
      <c r="J19" s="13"/>
      <c r="K19" s="13"/>
    </row>
    <row r="20" spans="1:11" ht="18.75">
      <c r="A20" s="1"/>
      <c r="B20" s="41" t="s">
        <v>547</v>
      </c>
      <c r="C20" s="10"/>
      <c r="D20" s="13">
        <v>0</v>
      </c>
      <c r="E20" s="14" t="s">
        <v>400</v>
      </c>
      <c r="F20" s="13">
        <v>1</v>
      </c>
      <c r="G20" s="13"/>
      <c r="H20" s="13"/>
      <c r="I20" s="13"/>
      <c r="J20" s="13"/>
      <c r="K20" s="13"/>
    </row>
    <row r="21" spans="1:11" ht="18.75">
      <c r="A21" s="1"/>
      <c r="B21" s="41" t="s">
        <v>549</v>
      </c>
      <c r="C21" s="10"/>
      <c r="D21" s="13">
        <v>0</v>
      </c>
      <c r="E21" s="14" t="s">
        <v>400</v>
      </c>
      <c r="F21" s="13">
        <v>1</v>
      </c>
      <c r="G21" s="13"/>
      <c r="H21" s="13"/>
      <c r="I21" s="13"/>
      <c r="J21" s="13"/>
      <c r="K21" s="13"/>
    </row>
    <row r="22" spans="1:11" ht="93.75">
      <c r="A22" s="1" t="s">
        <v>173</v>
      </c>
      <c r="B22" s="11" t="s">
        <v>398</v>
      </c>
      <c r="C22" s="10"/>
      <c r="D22" s="13">
        <v>0</v>
      </c>
      <c r="E22" s="14" t="s">
        <v>400</v>
      </c>
      <c r="F22" s="13">
        <v>0</v>
      </c>
      <c r="G22" s="13">
        <v>116</v>
      </c>
      <c r="H22" s="13">
        <v>723</v>
      </c>
      <c r="I22" s="13">
        <v>787</v>
      </c>
      <c r="J22" s="13">
        <v>787</v>
      </c>
      <c r="K22" s="13">
        <v>787</v>
      </c>
    </row>
    <row r="23" spans="1:11" ht="75">
      <c r="A23" s="1" t="s">
        <v>168</v>
      </c>
      <c r="B23" s="11" t="s">
        <v>399</v>
      </c>
      <c r="C23" s="10"/>
      <c r="D23" s="13">
        <v>0</v>
      </c>
      <c r="E23" s="14" t="s">
        <v>400</v>
      </c>
      <c r="F23" s="13">
        <v>0</v>
      </c>
      <c r="G23" s="13">
        <v>8</v>
      </c>
      <c r="H23" s="13">
        <v>12</v>
      </c>
      <c r="I23" s="13">
        <v>22.2</v>
      </c>
      <c r="J23" s="13">
        <v>22.2</v>
      </c>
      <c r="K23" s="13">
        <v>22.2</v>
      </c>
    </row>
    <row r="24" spans="1:11" ht="19.5">
      <c r="A24" s="153" t="s">
        <v>401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5"/>
    </row>
    <row r="25" spans="1:11" ht="37.5">
      <c r="A25" s="1" t="s">
        <v>177</v>
      </c>
      <c r="B25" s="2" t="s">
        <v>402</v>
      </c>
      <c r="C25" s="10"/>
      <c r="D25" s="13">
        <v>0</v>
      </c>
      <c r="E25" s="14" t="s">
        <v>400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  <row r="26" spans="1:11" ht="18.75">
      <c r="A26" s="1" t="s">
        <v>173</v>
      </c>
      <c r="B26" s="11" t="s">
        <v>403</v>
      </c>
      <c r="C26" s="10"/>
      <c r="D26" s="13">
        <v>0</v>
      </c>
      <c r="E26" s="14" t="s">
        <v>400</v>
      </c>
      <c r="F26" s="13">
        <v>1</v>
      </c>
      <c r="G26" s="13">
        <v>1</v>
      </c>
      <c r="H26" s="13">
        <v>1</v>
      </c>
      <c r="I26" s="13">
        <v>1</v>
      </c>
      <c r="J26" s="13">
        <v>1</v>
      </c>
      <c r="K26" s="13">
        <v>1</v>
      </c>
    </row>
    <row r="27" spans="1:11" ht="56.25">
      <c r="A27" s="1" t="s">
        <v>168</v>
      </c>
      <c r="B27" s="11" t="s">
        <v>404</v>
      </c>
      <c r="C27" s="10"/>
      <c r="D27" s="13">
        <v>3</v>
      </c>
      <c r="E27" s="14" t="s">
        <v>400</v>
      </c>
      <c r="F27" s="13">
        <v>4</v>
      </c>
      <c r="G27" s="13">
        <v>5</v>
      </c>
      <c r="H27" s="13">
        <v>7</v>
      </c>
      <c r="I27" s="13">
        <v>8</v>
      </c>
      <c r="J27" s="13">
        <v>10</v>
      </c>
      <c r="K27" s="13">
        <v>13</v>
      </c>
    </row>
    <row r="28" spans="1:11" ht="56.25">
      <c r="A28" s="1" t="s">
        <v>169</v>
      </c>
      <c r="B28" s="11" t="s">
        <v>405</v>
      </c>
      <c r="C28" s="10"/>
      <c r="D28" s="13">
        <v>7</v>
      </c>
      <c r="E28" s="14" t="s">
        <v>400</v>
      </c>
      <c r="F28" s="13">
        <v>12</v>
      </c>
      <c r="G28" s="13">
        <v>27</v>
      </c>
      <c r="H28" s="13">
        <v>38</v>
      </c>
      <c r="I28" s="13">
        <v>40</v>
      </c>
      <c r="J28" s="13">
        <v>55</v>
      </c>
      <c r="K28" s="13">
        <v>60</v>
      </c>
    </row>
    <row r="29" spans="1:11" ht="19.5">
      <c r="A29" s="153" t="s">
        <v>406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5"/>
    </row>
    <row r="30" spans="1:11" ht="56.25">
      <c r="A30" s="1" t="s">
        <v>177</v>
      </c>
      <c r="B30" s="2" t="s">
        <v>407</v>
      </c>
      <c r="C30" s="10"/>
      <c r="D30" s="13">
        <v>77</v>
      </c>
      <c r="E30" s="14" t="s">
        <v>345</v>
      </c>
      <c r="F30" s="13">
        <v>77</v>
      </c>
      <c r="G30" s="13">
        <v>77.3</v>
      </c>
      <c r="H30" s="13">
        <v>78</v>
      </c>
      <c r="I30" s="13">
        <v>79.5</v>
      </c>
      <c r="J30" s="13">
        <v>81.7</v>
      </c>
      <c r="K30" s="13">
        <v>86</v>
      </c>
    </row>
    <row r="31" spans="1:11" ht="56.25">
      <c r="A31" s="1" t="s">
        <v>173</v>
      </c>
      <c r="B31" s="11" t="s">
        <v>408</v>
      </c>
      <c r="C31" s="10"/>
      <c r="D31" s="13">
        <v>87</v>
      </c>
      <c r="E31" s="14" t="s">
        <v>345</v>
      </c>
      <c r="F31" s="13">
        <v>87</v>
      </c>
      <c r="G31" s="13">
        <v>87.5</v>
      </c>
      <c r="H31" s="13">
        <v>87.9</v>
      </c>
      <c r="I31" s="13">
        <v>88.5</v>
      </c>
      <c r="J31" s="13">
        <v>89.1</v>
      </c>
      <c r="K31" s="13">
        <v>90</v>
      </c>
    </row>
    <row r="32" spans="1:11" ht="19.5">
      <c r="A32" s="153" t="s">
        <v>413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5"/>
    </row>
    <row r="33" spans="1:13" ht="37.5">
      <c r="A33" s="1" t="s">
        <v>177</v>
      </c>
      <c r="B33" s="2" t="s">
        <v>191</v>
      </c>
      <c r="C33" s="10"/>
      <c r="D33" s="13">
        <v>11</v>
      </c>
      <c r="E33" s="14">
        <v>43435</v>
      </c>
      <c r="F33" s="13">
        <v>12</v>
      </c>
      <c r="G33" s="13">
        <v>13</v>
      </c>
      <c r="H33" s="13">
        <v>13</v>
      </c>
      <c r="I33" s="13">
        <v>13</v>
      </c>
      <c r="J33" s="13">
        <v>13</v>
      </c>
      <c r="K33" s="13">
        <v>13</v>
      </c>
    </row>
    <row r="34" spans="1:13" ht="37.5">
      <c r="A34" s="1" t="s">
        <v>173</v>
      </c>
      <c r="B34" s="11" t="s">
        <v>409</v>
      </c>
      <c r="C34" s="10"/>
      <c r="D34" s="13">
        <v>381.72</v>
      </c>
      <c r="E34" s="14">
        <v>43435</v>
      </c>
      <c r="F34" s="13">
        <v>498.49700000000001</v>
      </c>
      <c r="G34" s="13">
        <v>498.49700000000001</v>
      </c>
      <c r="H34" s="13">
        <v>517.28800000000001</v>
      </c>
      <c r="I34" s="13">
        <v>517.28800000000001</v>
      </c>
      <c r="J34" s="13">
        <v>517.28800000000001</v>
      </c>
      <c r="K34" s="13">
        <v>517.28800000000001</v>
      </c>
    </row>
    <row r="35" spans="1:13" ht="56.25">
      <c r="A35" s="1" t="s">
        <v>168</v>
      </c>
      <c r="B35" s="11" t="s">
        <v>201</v>
      </c>
      <c r="C35" s="10"/>
      <c r="D35" s="13">
        <v>487</v>
      </c>
      <c r="E35" s="14">
        <v>42369</v>
      </c>
      <c r="F35" s="13">
        <v>0</v>
      </c>
      <c r="G35" s="13">
        <v>0</v>
      </c>
      <c r="H35" s="13">
        <v>0</v>
      </c>
      <c r="I35" s="13">
        <v>600</v>
      </c>
      <c r="J35" s="13">
        <v>0</v>
      </c>
      <c r="K35" s="13">
        <v>620</v>
      </c>
    </row>
    <row r="36" spans="1:13" ht="56.25">
      <c r="A36" s="1" t="s">
        <v>169</v>
      </c>
      <c r="B36" s="11" t="s">
        <v>410</v>
      </c>
      <c r="C36" s="10"/>
      <c r="D36" s="13">
        <v>0</v>
      </c>
      <c r="E36" s="14">
        <v>43435</v>
      </c>
      <c r="F36" s="13">
        <v>0</v>
      </c>
      <c r="G36" s="13">
        <v>6</v>
      </c>
      <c r="H36" s="13">
        <v>26</v>
      </c>
      <c r="I36" s="13">
        <v>31</v>
      </c>
      <c r="J36" s="13">
        <v>41</v>
      </c>
      <c r="K36" s="13">
        <v>41</v>
      </c>
    </row>
    <row r="37" spans="1:13" ht="37.5">
      <c r="A37" s="1" t="s">
        <v>170</v>
      </c>
      <c r="B37" s="11" t="s">
        <v>202</v>
      </c>
      <c r="C37" s="10"/>
      <c r="D37" s="13">
        <v>0</v>
      </c>
      <c r="E37" s="14">
        <v>43435</v>
      </c>
      <c r="F37" s="13">
        <v>0</v>
      </c>
      <c r="G37" s="13">
        <v>1</v>
      </c>
      <c r="H37" s="13">
        <v>2</v>
      </c>
      <c r="I37" s="13">
        <v>3</v>
      </c>
      <c r="J37" s="13">
        <v>4</v>
      </c>
      <c r="K37" s="13" t="s">
        <v>412</v>
      </c>
    </row>
    <row r="38" spans="1:13" ht="75">
      <c r="A38" s="1" t="s">
        <v>174</v>
      </c>
      <c r="B38" s="11" t="s">
        <v>411</v>
      </c>
      <c r="C38" s="10"/>
      <c r="D38" s="13">
        <v>1.82</v>
      </c>
      <c r="E38" s="14">
        <v>43435</v>
      </c>
      <c r="F38" s="13">
        <v>1.82</v>
      </c>
      <c r="G38" s="13">
        <v>1.82</v>
      </c>
      <c r="H38" s="13">
        <v>1.82</v>
      </c>
      <c r="I38" s="13">
        <v>1.82</v>
      </c>
      <c r="J38" s="13">
        <v>1.82</v>
      </c>
      <c r="K38" s="13">
        <v>1.82</v>
      </c>
    </row>
    <row r="39" spans="1:13" ht="19.5">
      <c r="A39" s="153" t="s">
        <v>414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5"/>
    </row>
    <row r="40" spans="1:13" ht="56.25">
      <c r="A40" s="1" t="s">
        <v>177</v>
      </c>
      <c r="B40" s="2" t="s">
        <v>203</v>
      </c>
      <c r="C40" s="10"/>
      <c r="D40" s="13">
        <v>76.2</v>
      </c>
      <c r="E40" s="14" t="s">
        <v>415</v>
      </c>
      <c r="F40" s="13">
        <v>74</v>
      </c>
      <c r="G40" s="13">
        <v>82.2</v>
      </c>
      <c r="H40" s="13">
        <v>89</v>
      </c>
      <c r="I40" s="13">
        <v>93.5</v>
      </c>
      <c r="J40" s="13">
        <v>99.9</v>
      </c>
      <c r="K40" s="13">
        <v>100</v>
      </c>
    </row>
    <row r="42" spans="1:13" ht="18.75">
      <c r="A42" s="162" t="s">
        <v>255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4"/>
    </row>
    <row r="43" spans="1:13" ht="18.75">
      <c r="A43" s="156" t="s">
        <v>160</v>
      </c>
      <c r="B43" s="151" t="s">
        <v>273</v>
      </c>
      <c r="C43" s="5"/>
      <c r="D43" s="156" t="s">
        <v>251</v>
      </c>
      <c r="E43" s="151" t="s">
        <v>250</v>
      </c>
      <c r="F43" s="156" t="s">
        <v>269</v>
      </c>
      <c r="G43" s="169" t="s">
        <v>254</v>
      </c>
      <c r="H43" s="170"/>
      <c r="I43" s="170"/>
      <c r="J43" s="170"/>
      <c r="K43" s="170"/>
      <c r="L43" s="170"/>
      <c r="M43" s="171"/>
    </row>
    <row r="44" spans="1:13" ht="19.5" thickBot="1">
      <c r="A44" s="157"/>
      <c r="B44" s="152"/>
      <c r="C44" s="3"/>
      <c r="D44" s="157"/>
      <c r="E44" s="152"/>
      <c r="F44" s="157"/>
      <c r="G44" s="7" t="s">
        <v>260</v>
      </c>
      <c r="H44" s="7" t="s">
        <v>261</v>
      </c>
      <c r="I44" s="3" t="s">
        <v>262</v>
      </c>
      <c r="J44" s="3" t="s">
        <v>263</v>
      </c>
      <c r="K44" s="3" t="s">
        <v>264</v>
      </c>
      <c r="L44" s="3" t="s">
        <v>265</v>
      </c>
      <c r="M44" s="3" t="s">
        <v>253</v>
      </c>
    </row>
    <row r="45" spans="1:13" ht="112.5">
      <c r="A45" s="167" t="s">
        <v>348</v>
      </c>
      <c r="B45" s="168"/>
      <c r="C45" s="168"/>
      <c r="D45" s="168"/>
      <c r="E45" s="168"/>
      <c r="F45" s="168"/>
      <c r="G45" s="22" t="s">
        <v>350</v>
      </c>
      <c r="H45" s="22" t="s">
        <v>350</v>
      </c>
      <c r="I45" s="22" t="s">
        <v>350</v>
      </c>
      <c r="J45" s="22" t="s">
        <v>350</v>
      </c>
      <c r="K45" s="22" t="s">
        <v>350</v>
      </c>
      <c r="L45" s="22" t="s">
        <v>350</v>
      </c>
      <c r="M45" s="23" t="s">
        <v>350</v>
      </c>
    </row>
    <row r="46" spans="1:13" ht="18.75">
      <c r="A46" s="184" t="s">
        <v>171</v>
      </c>
      <c r="B46" s="144" t="s">
        <v>249</v>
      </c>
      <c r="C46" s="8"/>
      <c r="D46" s="145" t="s">
        <v>346</v>
      </c>
      <c r="E46" s="145" t="s">
        <v>347</v>
      </c>
      <c r="F46" s="9" t="s">
        <v>253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1">
        <v>0</v>
      </c>
    </row>
    <row r="47" spans="1:13" ht="37.5">
      <c r="A47" s="184"/>
      <c r="B47" s="144"/>
      <c r="C47" s="8"/>
      <c r="D47" s="145"/>
      <c r="E47" s="145"/>
      <c r="F47" s="9" t="s">
        <v>270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1">
        <v>0</v>
      </c>
    </row>
    <row r="48" spans="1:13" ht="37.5">
      <c r="A48" s="184"/>
      <c r="B48" s="144"/>
      <c r="C48" s="8"/>
      <c r="D48" s="145"/>
      <c r="E48" s="145"/>
      <c r="F48" s="9" t="s">
        <v>271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1">
        <v>0</v>
      </c>
    </row>
    <row r="49" spans="1:13" ht="56.25">
      <c r="A49" s="184"/>
      <c r="B49" s="144"/>
      <c r="C49" s="8"/>
      <c r="D49" s="145"/>
      <c r="E49" s="145"/>
      <c r="F49" s="9" t="s">
        <v>272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1">
        <v>0</v>
      </c>
    </row>
    <row r="50" spans="1:13" ht="18.75">
      <c r="A50" s="184" t="s">
        <v>172</v>
      </c>
      <c r="B50" s="144" t="s">
        <v>252</v>
      </c>
      <c r="C50" s="8"/>
      <c r="D50" s="145" t="s">
        <v>346</v>
      </c>
      <c r="E50" s="145" t="s">
        <v>347</v>
      </c>
      <c r="F50" s="9" t="s">
        <v>253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1">
        <v>0</v>
      </c>
    </row>
    <row r="51" spans="1:13" ht="37.5">
      <c r="A51" s="184"/>
      <c r="B51" s="144"/>
      <c r="C51" s="8"/>
      <c r="D51" s="145"/>
      <c r="E51" s="145"/>
      <c r="F51" s="9" t="s">
        <v>270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1">
        <v>0</v>
      </c>
    </row>
    <row r="52" spans="1:13" ht="37.5">
      <c r="A52" s="184"/>
      <c r="B52" s="144"/>
      <c r="C52" s="8"/>
      <c r="D52" s="145"/>
      <c r="E52" s="145"/>
      <c r="F52" s="9" t="s">
        <v>271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1">
        <v>0</v>
      </c>
    </row>
    <row r="53" spans="1:13" ht="56.25">
      <c r="A53" s="184"/>
      <c r="B53" s="144"/>
      <c r="C53" s="8"/>
      <c r="D53" s="145"/>
      <c r="E53" s="145"/>
      <c r="F53" s="9" t="s">
        <v>272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1">
        <v>0</v>
      </c>
    </row>
    <row r="54" spans="1:13" ht="19.5" thickBot="1">
      <c r="A54" s="17" t="s">
        <v>275</v>
      </c>
      <c r="B54" s="16" t="s">
        <v>275</v>
      </c>
      <c r="C54" s="16"/>
      <c r="D54" s="15"/>
      <c r="E54" s="15"/>
      <c r="F54" s="15"/>
      <c r="G54" s="25"/>
      <c r="H54" s="25"/>
      <c r="I54" s="25"/>
      <c r="J54" s="25"/>
      <c r="K54" s="25"/>
      <c r="L54" s="25"/>
      <c r="M54" s="26"/>
    </row>
    <row r="55" spans="1:13" ht="112.5">
      <c r="A55" s="167" t="s">
        <v>349</v>
      </c>
      <c r="B55" s="168"/>
      <c r="C55" s="168"/>
      <c r="D55" s="168"/>
      <c r="E55" s="168"/>
      <c r="F55" s="168"/>
      <c r="G55" s="22" t="s">
        <v>350</v>
      </c>
      <c r="H55" s="22" t="s">
        <v>350</v>
      </c>
      <c r="I55" s="22" t="s">
        <v>350</v>
      </c>
      <c r="J55" s="22" t="s">
        <v>350</v>
      </c>
      <c r="K55" s="22" t="s">
        <v>350</v>
      </c>
      <c r="L55" s="22" t="s">
        <v>350</v>
      </c>
      <c r="M55" s="23" t="s">
        <v>350</v>
      </c>
    </row>
    <row r="56" spans="1:13" ht="18.75">
      <c r="A56" s="184" t="s">
        <v>166</v>
      </c>
      <c r="B56" s="144" t="s">
        <v>249</v>
      </c>
      <c r="C56" s="8"/>
      <c r="D56" s="145" t="s">
        <v>346</v>
      </c>
      <c r="E56" s="145" t="s">
        <v>347</v>
      </c>
      <c r="F56" s="9" t="s">
        <v>253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1">
        <v>0</v>
      </c>
    </row>
    <row r="57" spans="1:13" ht="37.5">
      <c r="A57" s="184"/>
      <c r="B57" s="144"/>
      <c r="C57" s="8"/>
      <c r="D57" s="145"/>
      <c r="E57" s="145"/>
      <c r="F57" s="9" t="s">
        <v>270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1">
        <v>0</v>
      </c>
    </row>
    <row r="58" spans="1:13" ht="37.5">
      <c r="A58" s="184"/>
      <c r="B58" s="144"/>
      <c r="C58" s="8"/>
      <c r="D58" s="145"/>
      <c r="E58" s="145"/>
      <c r="F58" s="9" t="s">
        <v>271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1">
        <v>0</v>
      </c>
    </row>
    <row r="59" spans="1:13" ht="56.25">
      <c r="A59" s="184"/>
      <c r="B59" s="144"/>
      <c r="C59" s="8"/>
      <c r="D59" s="145"/>
      <c r="E59" s="145"/>
      <c r="F59" s="9" t="s">
        <v>272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1">
        <v>0</v>
      </c>
    </row>
    <row r="60" spans="1:13" ht="18.75">
      <c r="A60" s="184" t="s">
        <v>167</v>
      </c>
      <c r="B60" s="144" t="s">
        <v>252</v>
      </c>
      <c r="C60" s="8"/>
      <c r="D60" s="145" t="s">
        <v>346</v>
      </c>
      <c r="E60" s="145" t="s">
        <v>347</v>
      </c>
      <c r="F60" s="9" t="s">
        <v>253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1">
        <v>0</v>
      </c>
    </row>
    <row r="61" spans="1:13" ht="37.5">
      <c r="A61" s="184"/>
      <c r="B61" s="144"/>
      <c r="C61" s="8"/>
      <c r="D61" s="145"/>
      <c r="E61" s="145"/>
      <c r="F61" s="9" t="s">
        <v>270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1">
        <v>0</v>
      </c>
    </row>
    <row r="62" spans="1:13" ht="37.5">
      <c r="A62" s="184"/>
      <c r="B62" s="144"/>
      <c r="C62" s="8"/>
      <c r="D62" s="145"/>
      <c r="E62" s="145"/>
      <c r="F62" s="9" t="s">
        <v>271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1">
        <v>0</v>
      </c>
    </row>
    <row r="63" spans="1:13" ht="56.25">
      <c r="A63" s="184"/>
      <c r="B63" s="144"/>
      <c r="C63" s="8"/>
      <c r="D63" s="145"/>
      <c r="E63" s="145"/>
      <c r="F63" s="9" t="s">
        <v>272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1">
        <v>0</v>
      </c>
    </row>
    <row r="64" spans="1:13" ht="19.5" thickBot="1">
      <c r="A64" s="24" t="s">
        <v>275</v>
      </c>
      <c r="B64" s="18" t="s">
        <v>275</v>
      </c>
      <c r="C64" s="18" t="s">
        <v>275</v>
      </c>
      <c r="D64" s="18" t="s">
        <v>275</v>
      </c>
      <c r="E64" s="18" t="s">
        <v>275</v>
      </c>
      <c r="F64" s="18" t="s">
        <v>275</v>
      </c>
      <c r="G64" s="18" t="s">
        <v>275</v>
      </c>
      <c r="H64" s="18" t="s">
        <v>275</v>
      </c>
      <c r="I64" s="18" t="s">
        <v>275</v>
      </c>
      <c r="J64" s="18" t="s">
        <v>275</v>
      </c>
      <c r="K64" s="18" t="s">
        <v>275</v>
      </c>
      <c r="L64" s="18" t="s">
        <v>275</v>
      </c>
      <c r="M64" s="28" t="s">
        <v>275</v>
      </c>
    </row>
    <row r="65" spans="1:13" ht="18.75">
      <c r="A65" s="146" t="s">
        <v>274</v>
      </c>
      <c r="B65" s="146"/>
      <c r="C65" s="146"/>
      <c r="D65" s="146"/>
      <c r="E65" s="146"/>
      <c r="F65" s="146"/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</row>
    <row r="66" spans="1:13" ht="18.75">
      <c r="A66" s="142" t="s">
        <v>270</v>
      </c>
      <c r="B66" s="142"/>
      <c r="C66" s="142"/>
      <c r="D66" s="142"/>
      <c r="E66" s="142"/>
      <c r="F66" s="142"/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</row>
    <row r="67" spans="1:13" ht="18.75">
      <c r="A67" s="142" t="s">
        <v>271</v>
      </c>
      <c r="B67" s="142"/>
      <c r="C67" s="142"/>
      <c r="D67" s="142"/>
      <c r="E67" s="142"/>
      <c r="F67" s="142"/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</row>
    <row r="68" spans="1:13" ht="18.75">
      <c r="A68" s="142" t="s">
        <v>272</v>
      </c>
      <c r="B68" s="142"/>
      <c r="C68" s="142"/>
      <c r="D68" s="142"/>
      <c r="E68" s="142"/>
      <c r="F68" s="142"/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</row>
  </sheetData>
  <mergeCells count="41">
    <mergeCell ref="A68:F68"/>
    <mergeCell ref="A60:A63"/>
    <mergeCell ref="B60:B63"/>
    <mergeCell ref="D60:D63"/>
    <mergeCell ref="E60:E63"/>
    <mergeCell ref="A65:F65"/>
    <mergeCell ref="A66:F66"/>
    <mergeCell ref="A67:F67"/>
    <mergeCell ref="B50:B53"/>
    <mergeCell ref="D50:D53"/>
    <mergeCell ref="E50:E53"/>
    <mergeCell ref="A56:A59"/>
    <mergeCell ref="B56:B59"/>
    <mergeCell ref="D56:D59"/>
    <mergeCell ref="E56:E59"/>
    <mergeCell ref="A50:A53"/>
    <mergeCell ref="A55:F55"/>
    <mergeCell ref="A45:F45"/>
    <mergeCell ref="A46:A49"/>
    <mergeCell ref="B46:B49"/>
    <mergeCell ref="D46:D49"/>
    <mergeCell ref="E46:E49"/>
    <mergeCell ref="A43:A44"/>
    <mergeCell ref="B43:B44"/>
    <mergeCell ref="D43:D44"/>
    <mergeCell ref="E43:E44"/>
    <mergeCell ref="F43:F44"/>
    <mergeCell ref="A24:K24"/>
    <mergeCell ref="A29:K29"/>
    <mergeCell ref="A32:K32"/>
    <mergeCell ref="A39:K39"/>
    <mergeCell ref="A42:M42"/>
    <mergeCell ref="G43:M43"/>
    <mergeCell ref="A10:L10"/>
    <mergeCell ref="A11:L11"/>
    <mergeCell ref="A16:K16"/>
    <mergeCell ref="A13:K13"/>
    <mergeCell ref="A14:A15"/>
    <mergeCell ref="B14:B15"/>
    <mergeCell ref="D14:E14"/>
    <mergeCell ref="F14:K14"/>
  </mergeCells>
  <phoneticPr fontId="17" type="noConversion"/>
  <pageMargins left="0.25" right="0.25" top="0.42" bottom="0.26" header="0.3" footer="0.16"/>
  <pageSetup paperSize="9" scale="5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1:L61"/>
  <sheetViews>
    <sheetView view="pageBreakPreview" topLeftCell="C1" zoomScale="60" zoomScaleNormal="70" workbookViewId="0">
      <selection activeCell="K14" sqref="K14"/>
    </sheetView>
  </sheetViews>
  <sheetFormatPr defaultRowHeight="15"/>
  <cols>
    <col min="1" max="1" width="6.5703125" customWidth="1"/>
    <col min="2" max="2" width="75" customWidth="1"/>
    <col min="3" max="3" width="18.85546875" customWidth="1"/>
    <col min="4" max="4" width="21.140625" customWidth="1"/>
    <col min="5" max="5" width="19.42578125" customWidth="1"/>
    <col min="6" max="6" width="20.28515625" customWidth="1"/>
    <col min="7" max="12" width="18.42578125" customWidth="1"/>
  </cols>
  <sheetData>
    <row r="11" spans="1:12" ht="18.75">
      <c r="A11" s="172" t="s">
        <v>543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</row>
    <row r="12" spans="1:12" ht="18.75">
      <c r="A12" s="172" t="s">
        <v>520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</row>
    <row r="14" spans="1:12" ht="18.75">
      <c r="A14" s="174" t="s">
        <v>584</v>
      </c>
      <c r="B14" s="175"/>
      <c r="C14" s="175"/>
      <c r="D14" s="175"/>
      <c r="E14" s="175"/>
      <c r="F14" s="175"/>
      <c r="G14" s="175"/>
      <c r="H14" s="175"/>
      <c r="I14" s="175"/>
      <c r="J14" s="176"/>
    </row>
    <row r="15" spans="1:12" ht="18.75">
      <c r="A15" s="182" t="s">
        <v>160</v>
      </c>
      <c r="B15" s="180" t="s">
        <v>175</v>
      </c>
      <c r="C15" s="177" t="s">
        <v>176</v>
      </c>
      <c r="D15" s="179"/>
      <c r="E15" s="177" t="s">
        <v>230</v>
      </c>
      <c r="F15" s="178"/>
      <c r="G15" s="178"/>
      <c r="H15" s="178"/>
      <c r="I15" s="178"/>
      <c r="J15" s="179"/>
    </row>
    <row r="16" spans="1:12" ht="18.75">
      <c r="A16" s="182"/>
      <c r="B16" s="180"/>
      <c r="C16" s="5" t="s">
        <v>258</v>
      </c>
      <c r="D16" s="4" t="s">
        <v>259</v>
      </c>
      <c r="E16" s="4" t="s">
        <v>260</v>
      </c>
      <c r="F16" s="4" t="s">
        <v>261</v>
      </c>
      <c r="G16" s="5" t="s">
        <v>262</v>
      </c>
      <c r="H16" s="5" t="s">
        <v>263</v>
      </c>
      <c r="I16" s="5" t="s">
        <v>264</v>
      </c>
      <c r="J16" s="5" t="s">
        <v>265</v>
      </c>
    </row>
    <row r="17" spans="1:10" ht="19.5">
      <c r="A17" s="153" t="s">
        <v>416</v>
      </c>
      <c r="B17" s="154"/>
      <c r="C17" s="154"/>
      <c r="D17" s="154"/>
      <c r="E17" s="154"/>
      <c r="F17" s="154"/>
      <c r="G17" s="154"/>
      <c r="H17" s="154"/>
      <c r="I17" s="154"/>
      <c r="J17" s="155"/>
    </row>
    <row r="18" spans="1:10" ht="37.5" hidden="1">
      <c r="A18" s="1" t="s">
        <v>177</v>
      </c>
      <c r="B18" s="2" t="s">
        <v>417</v>
      </c>
      <c r="C18" s="13">
        <v>45.6</v>
      </c>
      <c r="D18" s="14" t="s">
        <v>345</v>
      </c>
      <c r="E18" s="13">
        <v>46.61</v>
      </c>
      <c r="F18" s="13">
        <v>47.19</v>
      </c>
      <c r="G18" s="13">
        <v>48.04</v>
      </c>
      <c r="H18" s="13">
        <v>48.77</v>
      </c>
      <c r="I18" s="13">
        <v>49.51</v>
      </c>
      <c r="J18" s="13">
        <v>50.2</v>
      </c>
    </row>
    <row r="19" spans="1:10" ht="37.5" hidden="1">
      <c r="A19" s="1" t="s">
        <v>173</v>
      </c>
      <c r="B19" s="11" t="s">
        <v>418</v>
      </c>
      <c r="C19" s="13">
        <v>0.62</v>
      </c>
      <c r="D19" s="14" t="s">
        <v>345</v>
      </c>
      <c r="E19" s="13">
        <v>0.59</v>
      </c>
      <c r="F19" s="13">
        <v>0.56000000000000005</v>
      </c>
      <c r="G19" s="13">
        <v>0.53</v>
      </c>
      <c r="H19" s="13">
        <v>0.5</v>
      </c>
      <c r="I19" s="13">
        <v>0.47</v>
      </c>
      <c r="J19" s="13">
        <v>0.47</v>
      </c>
    </row>
    <row r="20" spans="1:10" ht="56.25" hidden="1">
      <c r="A20" s="1" t="s">
        <v>168</v>
      </c>
      <c r="B20" s="11" t="s">
        <v>419</v>
      </c>
      <c r="C20" s="13">
        <v>100</v>
      </c>
      <c r="D20" s="14" t="s">
        <v>345</v>
      </c>
      <c r="E20" s="13">
        <v>84</v>
      </c>
      <c r="F20" s="13">
        <v>76</v>
      </c>
      <c r="G20" s="13">
        <v>68</v>
      </c>
      <c r="H20" s="13">
        <v>60</v>
      </c>
      <c r="I20" s="13">
        <v>52</v>
      </c>
      <c r="J20" s="13">
        <v>50</v>
      </c>
    </row>
    <row r="21" spans="1:10" ht="37.5" hidden="1">
      <c r="A21" s="1" t="s">
        <v>169</v>
      </c>
      <c r="B21" s="11" t="s">
        <v>420</v>
      </c>
      <c r="C21" s="13">
        <v>51.6</v>
      </c>
      <c r="D21" s="14" t="s">
        <v>345</v>
      </c>
      <c r="E21" s="13">
        <v>61.8</v>
      </c>
      <c r="F21" s="13">
        <v>66.3</v>
      </c>
      <c r="G21" s="13">
        <v>70.8</v>
      </c>
      <c r="H21" s="13">
        <v>74.900000000000006</v>
      </c>
      <c r="I21" s="13">
        <v>79.3</v>
      </c>
      <c r="J21" s="13">
        <v>85</v>
      </c>
    </row>
    <row r="22" spans="1:10" ht="44.25" hidden="1" customHeight="1">
      <c r="A22" s="31" t="s">
        <v>905</v>
      </c>
      <c r="B22" s="11" t="s">
        <v>906</v>
      </c>
      <c r="C22" s="13">
        <v>100</v>
      </c>
      <c r="D22" s="14" t="s">
        <v>345</v>
      </c>
      <c r="E22" s="29">
        <v>100</v>
      </c>
      <c r="F22" s="29">
        <v>100</v>
      </c>
      <c r="G22" s="29">
        <v>100</v>
      </c>
      <c r="H22" s="29">
        <v>100</v>
      </c>
      <c r="I22" s="29">
        <v>100</v>
      </c>
      <c r="J22" s="29">
        <v>100</v>
      </c>
    </row>
    <row r="23" spans="1:10" ht="56.25">
      <c r="A23" s="31" t="s">
        <v>907</v>
      </c>
      <c r="B23" s="11" t="s">
        <v>912</v>
      </c>
      <c r="C23" s="48" t="s">
        <v>918</v>
      </c>
      <c r="D23" s="14" t="s">
        <v>345</v>
      </c>
      <c r="E23" s="48" t="s">
        <v>919</v>
      </c>
      <c r="F23" s="48" t="s">
        <v>920</v>
      </c>
      <c r="G23" s="48" t="s">
        <v>921</v>
      </c>
      <c r="H23" s="48" t="s">
        <v>922</v>
      </c>
      <c r="I23" s="48" t="s">
        <v>923</v>
      </c>
      <c r="J23" s="48" t="s">
        <v>924</v>
      </c>
    </row>
    <row r="24" spans="1:10" ht="37.5">
      <c r="A24" s="31" t="s">
        <v>908</v>
      </c>
      <c r="B24" s="33" t="s">
        <v>913</v>
      </c>
      <c r="C24" s="48" t="s">
        <v>917</v>
      </c>
      <c r="D24" s="14" t="s">
        <v>345</v>
      </c>
      <c r="E24" s="48" t="s">
        <v>925</v>
      </c>
      <c r="F24" s="48" t="s">
        <v>926</v>
      </c>
      <c r="G24" s="48" t="s">
        <v>927</v>
      </c>
      <c r="H24" s="48" t="s">
        <v>928</v>
      </c>
      <c r="I24" s="48" t="s">
        <v>0</v>
      </c>
      <c r="J24" s="48" t="s">
        <v>1</v>
      </c>
    </row>
    <row r="25" spans="1:10" ht="38.25" customHeight="1">
      <c r="A25" s="31" t="s">
        <v>909</v>
      </c>
      <c r="B25" s="33" t="s">
        <v>914</v>
      </c>
      <c r="C25" s="48" t="s">
        <v>2</v>
      </c>
      <c r="D25" s="14" t="s">
        <v>345</v>
      </c>
      <c r="E25" s="48" t="s">
        <v>3</v>
      </c>
      <c r="F25" s="48" t="s">
        <v>4</v>
      </c>
      <c r="G25" s="48" t="s">
        <v>5</v>
      </c>
      <c r="H25" s="48" t="s">
        <v>6</v>
      </c>
      <c r="I25" s="48" t="s">
        <v>7</v>
      </c>
      <c r="J25" s="48" t="s">
        <v>8</v>
      </c>
    </row>
    <row r="26" spans="1:10" ht="38.25" customHeight="1">
      <c r="A26" s="31" t="s">
        <v>910</v>
      </c>
      <c r="B26" s="33" t="s">
        <v>915</v>
      </c>
      <c r="C26" s="48" t="s">
        <v>9</v>
      </c>
      <c r="D26" s="14" t="s">
        <v>345</v>
      </c>
      <c r="E26" s="48" t="s">
        <v>10</v>
      </c>
      <c r="F26" s="48" t="s">
        <v>12</v>
      </c>
      <c r="G26" s="48" t="s">
        <v>16</v>
      </c>
      <c r="H26" s="48" t="s">
        <v>18</v>
      </c>
      <c r="I26" s="48" t="s">
        <v>20</v>
      </c>
      <c r="J26" s="48" t="s">
        <v>21</v>
      </c>
    </row>
    <row r="27" spans="1:10" ht="37.5">
      <c r="A27" s="31" t="s">
        <v>911</v>
      </c>
      <c r="B27" s="33" t="s">
        <v>916</v>
      </c>
      <c r="C27" s="48" t="s">
        <v>11</v>
      </c>
      <c r="D27" s="14" t="s">
        <v>345</v>
      </c>
      <c r="E27" s="48" t="s">
        <v>13</v>
      </c>
      <c r="F27" s="48" t="s">
        <v>14</v>
      </c>
      <c r="G27" s="48" t="s">
        <v>15</v>
      </c>
      <c r="H27" s="48" t="s">
        <v>17</v>
      </c>
      <c r="I27" s="48" t="s">
        <v>19</v>
      </c>
      <c r="J27" s="48" t="s">
        <v>22</v>
      </c>
    </row>
    <row r="28" spans="1:10" ht="19.5" hidden="1">
      <c r="A28" s="153" t="s">
        <v>421</v>
      </c>
      <c r="B28" s="154"/>
      <c r="C28" s="154"/>
      <c r="D28" s="154"/>
      <c r="E28" s="154"/>
      <c r="F28" s="154"/>
      <c r="G28" s="154"/>
      <c r="H28" s="154"/>
      <c r="I28" s="154"/>
      <c r="J28" s="155"/>
    </row>
    <row r="29" spans="1:10" ht="168.75" hidden="1">
      <c r="A29" s="1" t="s">
        <v>177</v>
      </c>
      <c r="B29" s="2" t="s">
        <v>204</v>
      </c>
      <c r="C29" s="13">
        <v>0</v>
      </c>
      <c r="D29" s="14">
        <v>43100</v>
      </c>
      <c r="E29" s="13">
        <v>10</v>
      </c>
      <c r="F29" s="13">
        <v>20</v>
      </c>
      <c r="G29" s="13">
        <v>35</v>
      </c>
      <c r="H29" s="13">
        <v>50</v>
      </c>
      <c r="I29" s="13">
        <v>60</v>
      </c>
      <c r="J29" s="13">
        <v>70</v>
      </c>
    </row>
    <row r="30" spans="1:10" ht="150" hidden="1">
      <c r="A30" s="1" t="s">
        <v>173</v>
      </c>
      <c r="B30" s="11" t="s">
        <v>422</v>
      </c>
      <c r="C30" s="13">
        <v>0</v>
      </c>
      <c r="D30" s="14">
        <v>43100</v>
      </c>
      <c r="E30" s="13">
        <v>0</v>
      </c>
      <c r="F30" s="13">
        <v>0</v>
      </c>
      <c r="G30" s="13">
        <v>7</v>
      </c>
      <c r="H30" s="13">
        <v>7</v>
      </c>
      <c r="I30" s="13">
        <v>7</v>
      </c>
      <c r="J30" s="13">
        <v>7</v>
      </c>
    </row>
    <row r="31" spans="1:10" ht="93.75" hidden="1">
      <c r="A31" s="1" t="s">
        <v>168</v>
      </c>
      <c r="B31" s="11" t="s">
        <v>423</v>
      </c>
      <c r="C31" s="13">
        <v>0</v>
      </c>
      <c r="D31" s="14">
        <v>43100</v>
      </c>
      <c r="E31" s="13" t="s">
        <v>426</v>
      </c>
      <c r="F31" s="13" t="s">
        <v>427</v>
      </c>
      <c r="G31" s="13" t="s">
        <v>428</v>
      </c>
      <c r="H31" s="13" t="s">
        <v>429</v>
      </c>
      <c r="I31" s="13" t="s">
        <v>430</v>
      </c>
      <c r="J31" s="13" t="s">
        <v>431</v>
      </c>
    </row>
    <row r="32" spans="1:10" ht="93.75" hidden="1">
      <c r="A32" s="1" t="s">
        <v>169</v>
      </c>
      <c r="B32" s="11" t="s">
        <v>424</v>
      </c>
      <c r="C32" s="13" t="s">
        <v>426</v>
      </c>
      <c r="D32" s="14">
        <v>43100</v>
      </c>
      <c r="E32" s="13">
        <v>0</v>
      </c>
      <c r="F32" s="13">
        <v>0</v>
      </c>
      <c r="G32" s="13">
        <v>0</v>
      </c>
      <c r="H32" s="13">
        <v>0</v>
      </c>
      <c r="I32" s="13">
        <v>1</v>
      </c>
      <c r="J32" s="13">
        <v>1</v>
      </c>
    </row>
    <row r="33" spans="1:12" ht="56.25" hidden="1">
      <c r="A33" s="1" t="s">
        <v>170</v>
      </c>
      <c r="B33" s="11" t="s">
        <v>425</v>
      </c>
      <c r="C33" s="13">
        <v>0</v>
      </c>
      <c r="D33" s="14">
        <v>0</v>
      </c>
      <c r="E33" s="13">
        <v>61.8</v>
      </c>
      <c r="F33" s="13">
        <v>66.3</v>
      </c>
      <c r="G33" s="13">
        <v>70.8</v>
      </c>
      <c r="H33" s="13">
        <v>74.900000000000006</v>
      </c>
      <c r="I33" s="13">
        <v>79.3</v>
      </c>
      <c r="J33" s="13">
        <v>85</v>
      </c>
    </row>
    <row r="35" spans="1:12" ht="18.75">
      <c r="A35" s="162" t="s">
        <v>255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4"/>
    </row>
    <row r="36" spans="1:12" ht="18.75">
      <c r="A36" s="156" t="s">
        <v>160</v>
      </c>
      <c r="B36" s="151" t="s">
        <v>273</v>
      </c>
      <c r="C36" s="156" t="s">
        <v>251</v>
      </c>
      <c r="D36" s="151" t="s">
        <v>250</v>
      </c>
      <c r="E36" s="156" t="s">
        <v>269</v>
      </c>
      <c r="F36" s="169" t="s">
        <v>254</v>
      </c>
      <c r="G36" s="170"/>
      <c r="H36" s="170"/>
      <c r="I36" s="170"/>
      <c r="J36" s="170"/>
      <c r="K36" s="170"/>
      <c r="L36" s="171"/>
    </row>
    <row r="37" spans="1:12" ht="19.5" thickBot="1">
      <c r="A37" s="157"/>
      <c r="B37" s="152"/>
      <c r="C37" s="157"/>
      <c r="D37" s="152"/>
      <c r="E37" s="157"/>
      <c r="F37" s="7" t="s">
        <v>260</v>
      </c>
      <c r="G37" s="7" t="s">
        <v>261</v>
      </c>
      <c r="H37" s="3" t="s">
        <v>262</v>
      </c>
      <c r="I37" s="3" t="s">
        <v>263</v>
      </c>
      <c r="J37" s="3" t="s">
        <v>264</v>
      </c>
      <c r="K37" s="3" t="s">
        <v>265</v>
      </c>
      <c r="L37" s="3" t="s">
        <v>253</v>
      </c>
    </row>
    <row r="38" spans="1:12" ht="112.5">
      <c r="A38" s="167" t="s">
        <v>348</v>
      </c>
      <c r="B38" s="168"/>
      <c r="C38" s="168"/>
      <c r="D38" s="168"/>
      <c r="E38" s="168"/>
      <c r="F38" s="22" t="s">
        <v>350</v>
      </c>
      <c r="G38" s="22" t="s">
        <v>350</v>
      </c>
      <c r="H38" s="22" t="s">
        <v>350</v>
      </c>
      <c r="I38" s="22" t="s">
        <v>350</v>
      </c>
      <c r="J38" s="22" t="s">
        <v>350</v>
      </c>
      <c r="K38" s="22" t="s">
        <v>350</v>
      </c>
      <c r="L38" s="23" t="s">
        <v>350</v>
      </c>
    </row>
    <row r="39" spans="1:12" ht="18.75">
      <c r="A39" s="184" t="s">
        <v>171</v>
      </c>
      <c r="B39" s="144" t="s">
        <v>249</v>
      </c>
      <c r="C39" s="145" t="s">
        <v>346</v>
      </c>
      <c r="D39" s="145" t="s">
        <v>347</v>
      </c>
      <c r="E39" s="9" t="s">
        <v>253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1">
        <v>0</v>
      </c>
    </row>
    <row r="40" spans="1:12" ht="37.5">
      <c r="A40" s="184"/>
      <c r="B40" s="144"/>
      <c r="C40" s="145"/>
      <c r="D40" s="145"/>
      <c r="E40" s="9" t="s">
        <v>270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1">
        <v>0</v>
      </c>
    </row>
    <row r="41" spans="1:12" ht="37.5">
      <c r="A41" s="184"/>
      <c r="B41" s="144"/>
      <c r="C41" s="145"/>
      <c r="D41" s="145"/>
      <c r="E41" s="9" t="s">
        <v>271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1">
        <v>0</v>
      </c>
    </row>
    <row r="42" spans="1:12" ht="56.25">
      <c r="A42" s="184"/>
      <c r="B42" s="144"/>
      <c r="C42" s="145"/>
      <c r="D42" s="145"/>
      <c r="E42" s="9" t="s">
        <v>272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1">
        <v>0</v>
      </c>
    </row>
    <row r="43" spans="1:12" ht="18.75">
      <c r="A43" s="184" t="s">
        <v>172</v>
      </c>
      <c r="B43" s="144" t="s">
        <v>252</v>
      </c>
      <c r="C43" s="145" t="s">
        <v>346</v>
      </c>
      <c r="D43" s="145" t="s">
        <v>347</v>
      </c>
      <c r="E43" s="9" t="s">
        <v>253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1">
        <v>0</v>
      </c>
    </row>
    <row r="44" spans="1:12" ht="37.5">
      <c r="A44" s="184"/>
      <c r="B44" s="144"/>
      <c r="C44" s="145"/>
      <c r="D44" s="145"/>
      <c r="E44" s="9" t="s">
        <v>270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1">
        <v>0</v>
      </c>
    </row>
    <row r="45" spans="1:12" ht="37.5">
      <c r="A45" s="184"/>
      <c r="B45" s="144"/>
      <c r="C45" s="145"/>
      <c r="D45" s="145"/>
      <c r="E45" s="9" t="s">
        <v>271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1">
        <v>0</v>
      </c>
    </row>
    <row r="46" spans="1:12" ht="56.25">
      <c r="A46" s="184"/>
      <c r="B46" s="144"/>
      <c r="C46" s="145"/>
      <c r="D46" s="145"/>
      <c r="E46" s="9" t="s">
        <v>272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1">
        <v>0</v>
      </c>
    </row>
    <row r="47" spans="1:12" ht="19.5" thickBot="1">
      <c r="A47" s="17" t="s">
        <v>275</v>
      </c>
      <c r="B47" s="16" t="s">
        <v>275</v>
      </c>
      <c r="C47" s="15"/>
      <c r="D47" s="15"/>
      <c r="E47" s="15"/>
      <c r="F47" s="25"/>
      <c r="G47" s="25"/>
      <c r="H47" s="25"/>
      <c r="I47" s="25"/>
      <c r="J47" s="25"/>
      <c r="K47" s="25"/>
      <c r="L47" s="26"/>
    </row>
    <row r="48" spans="1:12" ht="112.5">
      <c r="A48" s="167" t="s">
        <v>349</v>
      </c>
      <c r="B48" s="168"/>
      <c r="C48" s="168"/>
      <c r="D48" s="168"/>
      <c r="E48" s="168"/>
      <c r="F48" s="22" t="s">
        <v>350</v>
      </c>
      <c r="G48" s="22" t="s">
        <v>350</v>
      </c>
      <c r="H48" s="22" t="s">
        <v>350</v>
      </c>
      <c r="I48" s="22" t="s">
        <v>350</v>
      </c>
      <c r="J48" s="22" t="s">
        <v>350</v>
      </c>
      <c r="K48" s="22" t="s">
        <v>350</v>
      </c>
      <c r="L48" s="23" t="s">
        <v>350</v>
      </c>
    </row>
    <row r="49" spans="1:12" ht="18.75">
      <c r="A49" s="184" t="s">
        <v>166</v>
      </c>
      <c r="B49" s="144" t="s">
        <v>249</v>
      </c>
      <c r="C49" s="145" t="s">
        <v>346</v>
      </c>
      <c r="D49" s="145" t="s">
        <v>347</v>
      </c>
      <c r="E49" s="9" t="s">
        <v>253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1">
        <v>0</v>
      </c>
    </row>
    <row r="50" spans="1:12" ht="37.5">
      <c r="A50" s="184"/>
      <c r="B50" s="144"/>
      <c r="C50" s="145"/>
      <c r="D50" s="145"/>
      <c r="E50" s="9" t="s">
        <v>270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1">
        <v>0</v>
      </c>
    </row>
    <row r="51" spans="1:12" ht="37.5">
      <c r="A51" s="184"/>
      <c r="B51" s="144"/>
      <c r="C51" s="145"/>
      <c r="D51" s="145"/>
      <c r="E51" s="9" t="s">
        <v>271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1">
        <v>0</v>
      </c>
    </row>
    <row r="52" spans="1:12" ht="56.25">
      <c r="A52" s="184"/>
      <c r="B52" s="144"/>
      <c r="C52" s="145"/>
      <c r="D52" s="145"/>
      <c r="E52" s="9" t="s">
        <v>272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1">
        <v>0</v>
      </c>
    </row>
    <row r="53" spans="1:12" ht="18.75">
      <c r="A53" s="184" t="s">
        <v>167</v>
      </c>
      <c r="B53" s="144" t="s">
        <v>252</v>
      </c>
      <c r="C53" s="145" t="s">
        <v>346</v>
      </c>
      <c r="D53" s="145" t="s">
        <v>347</v>
      </c>
      <c r="E53" s="9" t="s">
        <v>253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1">
        <v>0</v>
      </c>
    </row>
    <row r="54" spans="1:12" ht="37.5">
      <c r="A54" s="184"/>
      <c r="B54" s="144"/>
      <c r="C54" s="145"/>
      <c r="D54" s="145"/>
      <c r="E54" s="9" t="s">
        <v>270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1">
        <v>0</v>
      </c>
    </row>
    <row r="55" spans="1:12" ht="37.5">
      <c r="A55" s="184"/>
      <c r="B55" s="144"/>
      <c r="C55" s="145"/>
      <c r="D55" s="145"/>
      <c r="E55" s="9" t="s">
        <v>271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1">
        <v>0</v>
      </c>
    </row>
    <row r="56" spans="1:12" ht="56.25">
      <c r="A56" s="184"/>
      <c r="B56" s="144"/>
      <c r="C56" s="145"/>
      <c r="D56" s="145"/>
      <c r="E56" s="9" t="s">
        <v>272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1">
        <v>0</v>
      </c>
    </row>
    <row r="57" spans="1:12" ht="19.5" thickBot="1">
      <c r="A57" s="24" t="s">
        <v>275</v>
      </c>
      <c r="B57" s="18" t="s">
        <v>275</v>
      </c>
      <c r="C57" s="18" t="s">
        <v>275</v>
      </c>
      <c r="D57" s="18" t="s">
        <v>275</v>
      </c>
      <c r="E57" s="18" t="s">
        <v>275</v>
      </c>
      <c r="F57" s="18" t="s">
        <v>275</v>
      </c>
      <c r="G57" s="18" t="s">
        <v>275</v>
      </c>
      <c r="H57" s="18" t="s">
        <v>275</v>
      </c>
      <c r="I57" s="18" t="s">
        <v>275</v>
      </c>
      <c r="J57" s="18" t="s">
        <v>275</v>
      </c>
      <c r="K57" s="18" t="s">
        <v>275</v>
      </c>
      <c r="L57" s="28" t="s">
        <v>275</v>
      </c>
    </row>
    <row r="58" spans="1:12" ht="18.75">
      <c r="A58" s="146" t="s">
        <v>274</v>
      </c>
      <c r="B58" s="146"/>
      <c r="C58" s="146"/>
      <c r="D58" s="146"/>
      <c r="E58" s="146"/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</row>
    <row r="59" spans="1:12" ht="18.75">
      <c r="A59" s="142" t="s">
        <v>270</v>
      </c>
      <c r="B59" s="142"/>
      <c r="C59" s="142"/>
      <c r="D59" s="142"/>
      <c r="E59" s="142"/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</row>
    <row r="60" spans="1:12" ht="18.75">
      <c r="A60" s="142" t="s">
        <v>271</v>
      </c>
      <c r="B60" s="142"/>
      <c r="C60" s="142"/>
      <c r="D60" s="142"/>
      <c r="E60" s="142"/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</row>
    <row r="61" spans="1:12" ht="18.75">
      <c r="A61" s="142" t="s">
        <v>272</v>
      </c>
      <c r="B61" s="142"/>
      <c r="C61" s="142"/>
      <c r="D61" s="142"/>
      <c r="E61" s="142"/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</row>
  </sheetData>
  <mergeCells count="38">
    <mergeCell ref="A39:A42"/>
    <mergeCell ref="B39:B42"/>
    <mergeCell ref="A61:E61"/>
    <mergeCell ref="A48:E48"/>
    <mergeCell ref="A49:A52"/>
    <mergeCell ref="B49:B52"/>
    <mergeCell ref="C49:C52"/>
    <mergeCell ref="D49:D52"/>
    <mergeCell ref="A53:A56"/>
    <mergeCell ref="B53:B56"/>
    <mergeCell ref="B43:B46"/>
    <mergeCell ref="A58:E58"/>
    <mergeCell ref="A59:E59"/>
    <mergeCell ref="A60:E60"/>
    <mergeCell ref="C43:C46"/>
    <mergeCell ref="D43:D46"/>
    <mergeCell ref="A43:A46"/>
    <mergeCell ref="C53:C56"/>
    <mergeCell ref="D53:D56"/>
    <mergeCell ref="C39:C42"/>
    <mergeCell ref="D39:D42"/>
    <mergeCell ref="A35:L35"/>
    <mergeCell ref="A36:A37"/>
    <mergeCell ref="B36:B37"/>
    <mergeCell ref="C36:C37"/>
    <mergeCell ref="D36:D37"/>
    <mergeCell ref="E36:E37"/>
    <mergeCell ref="A38:E38"/>
    <mergeCell ref="F36:L36"/>
    <mergeCell ref="A28:J28"/>
    <mergeCell ref="A11:L11"/>
    <mergeCell ref="A12:L12"/>
    <mergeCell ref="A17:J17"/>
    <mergeCell ref="A14:J14"/>
    <mergeCell ref="A15:A16"/>
    <mergeCell ref="B15:B16"/>
    <mergeCell ref="C15:D15"/>
    <mergeCell ref="E15:J15"/>
  </mergeCells>
  <phoneticPr fontId="17" type="noConversion"/>
  <pageMargins left="0.25" right="0.25" top="0.35" bottom="0.2" header="0.3" footer="0.16"/>
  <pageSetup paperSize="9" scale="5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8"/>
  <sheetViews>
    <sheetView view="pageBreakPreview" zoomScale="60" zoomScaleNormal="70" workbookViewId="0">
      <selection activeCell="A10" sqref="A10:M10"/>
    </sheetView>
  </sheetViews>
  <sheetFormatPr defaultRowHeight="15"/>
  <cols>
    <col min="1" max="1" width="10.42578125" style="65" customWidth="1"/>
    <col min="2" max="2" width="68.7109375" style="65" customWidth="1"/>
    <col min="3" max="3" width="0" style="65" hidden="1" customWidth="1"/>
    <col min="4" max="4" width="20.85546875" style="65" customWidth="1"/>
    <col min="5" max="5" width="21.140625" style="65" customWidth="1"/>
    <col min="6" max="6" width="19.42578125" style="65" customWidth="1"/>
    <col min="7" max="7" width="20.28515625" style="65" customWidth="1"/>
    <col min="8" max="13" width="18.42578125" style="65" customWidth="1"/>
    <col min="14" max="16384" width="9.140625" style="65"/>
  </cols>
  <sheetData>
    <row r="1" spans="1:13">
      <c r="L1" s="66"/>
      <c r="M1" s="66"/>
    </row>
    <row r="2" spans="1:13">
      <c r="L2" s="66"/>
      <c r="M2" s="66"/>
    </row>
    <row r="3" spans="1:13">
      <c r="L3" s="66"/>
      <c r="M3" s="66"/>
    </row>
    <row r="4" spans="1:13">
      <c r="L4" s="66"/>
      <c r="M4" s="66"/>
    </row>
    <row r="5" spans="1:13">
      <c r="L5" s="66"/>
      <c r="M5" s="66"/>
    </row>
    <row r="6" spans="1:13">
      <c r="L6" s="66"/>
      <c r="M6" s="66"/>
    </row>
    <row r="7" spans="1:13">
      <c r="L7" s="66"/>
      <c r="M7" s="66"/>
    </row>
    <row r="8" spans="1:13">
      <c r="L8" s="66"/>
      <c r="M8" s="66"/>
    </row>
    <row r="9" spans="1:13" ht="18.75">
      <c r="A9" s="172" t="s">
        <v>543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3" ht="18.75">
      <c r="A10" s="231" t="s">
        <v>192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</row>
    <row r="14" spans="1:13" ht="18.75">
      <c r="A14" s="228" t="s">
        <v>585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</row>
    <row r="15" spans="1:13" ht="18.75">
      <c r="A15" s="182" t="s">
        <v>160</v>
      </c>
      <c r="B15" s="180" t="s">
        <v>175</v>
      </c>
      <c r="C15" s="5"/>
      <c r="D15" s="229" t="s">
        <v>176</v>
      </c>
      <c r="E15" s="229"/>
      <c r="F15" s="229" t="s">
        <v>230</v>
      </c>
      <c r="G15" s="229"/>
      <c r="H15" s="229"/>
      <c r="I15" s="229"/>
      <c r="J15" s="229"/>
      <c r="K15" s="229"/>
    </row>
    <row r="16" spans="1:13" ht="18.75">
      <c r="A16" s="182"/>
      <c r="B16" s="180"/>
      <c r="C16" s="5"/>
      <c r="D16" s="5" t="s">
        <v>258</v>
      </c>
      <c r="E16" s="4" t="s">
        <v>259</v>
      </c>
      <c r="F16" s="4" t="s">
        <v>260</v>
      </c>
      <c r="G16" s="4" t="s">
        <v>261</v>
      </c>
      <c r="H16" s="5" t="s">
        <v>262</v>
      </c>
      <c r="I16" s="5" t="s">
        <v>263</v>
      </c>
      <c r="J16" s="5" t="s">
        <v>264</v>
      </c>
      <c r="K16" s="5" t="s">
        <v>265</v>
      </c>
    </row>
    <row r="17" spans="1:11" ht="19.5">
      <c r="A17" s="148" t="s">
        <v>433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</row>
    <row r="18" spans="1:11" s="67" customFormat="1" ht="93.75">
      <c r="A18" s="63" t="s">
        <v>177</v>
      </c>
      <c r="B18" s="47" t="s">
        <v>211</v>
      </c>
      <c r="C18" s="10"/>
      <c r="D18" s="60">
        <v>100</v>
      </c>
      <c r="E18" s="61">
        <v>43465</v>
      </c>
      <c r="F18" s="60">
        <v>100</v>
      </c>
      <c r="G18" s="60">
        <v>100</v>
      </c>
      <c r="H18" s="60">
        <v>100</v>
      </c>
      <c r="I18" s="60">
        <v>100</v>
      </c>
      <c r="J18" s="60">
        <v>100</v>
      </c>
      <c r="K18" s="60">
        <v>100</v>
      </c>
    </row>
    <row r="19" spans="1:11" ht="18.75">
      <c r="A19" s="39" t="s">
        <v>620</v>
      </c>
      <c r="B19" s="41" t="s">
        <v>544</v>
      </c>
      <c r="C19" s="10"/>
      <c r="D19" s="58">
        <v>100</v>
      </c>
      <c r="E19" s="59">
        <v>43465</v>
      </c>
      <c r="F19" s="58">
        <v>100</v>
      </c>
      <c r="G19" s="58">
        <v>100</v>
      </c>
      <c r="H19" s="58">
        <v>100</v>
      </c>
      <c r="I19" s="58">
        <v>100</v>
      </c>
      <c r="J19" s="58">
        <v>100</v>
      </c>
      <c r="K19" s="58">
        <v>100</v>
      </c>
    </row>
    <row r="20" spans="1:11" ht="18.75">
      <c r="A20" s="39" t="s">
        <v>621</v>
      </c>
      <c r="B20" s="41" t="s">
        <v>545</v>
      </c>
      <c r="C20" s="10"/>
      <c r="D20" s="58">
        <v>100</v>
      </c>
      <c r="E20" s="59">
        <v>43465</v>
      </c>
      <c r="F20" s="58">
        <v>100</v>
      </c>
      <c r="G20" s="58">
        <v>100</v>
      </c>
      <c r="H20" s="58">
        <v>100</v>
      </c>
      <c r="I20" s="58">
        <v>100</v>
      </c>
      <c r="J20" s="58">
        <v>100</v>
      </c>
      <c r="K20" s="58">
        <v>100</v>
      </c>
    </row>
    <row r="21" spans="1:11" ht="18.75">
      <c r="A21" s="39" t="s">
        <v>622</v>
      </c>
      <c r="B21" s="41" t="s">
        <v>546</v>
      </c>
      <c r="C21" s="10"/>
      <c r="D21" s="58">
        <v>100</v>
      </c>
      <c r="E21" s="59">
        <v>43465</v>
      </c>
      <c r="F21" s="58">
        <v>100</v>
      </c>
      <c r="G21" s="58">
        <v>100</v>
      </c>
      <c r="H21" s="58">
        <v>100</v>
      </c>
      <c r="I21" s="58">
        <v>100</v>
      </c>
      <c r="J21" s="58">
        <v>100</v>
      </c>
      <c r="K21" s="58">
        <v>100</v>
      </c>
    </row>
    <row r="22" spans="1:11" ht="18.75">
      <c r="A22" s="39" t="s">
        <v>623</v>
      </c>
      <c r="B22" s="41" t="s">
        <v>547</v>
      </c>
      <c r="C22" s="10"/>
      <c r="D22" s="58">
        <v>100</v>
      </c>
      <c r="E22" s="59">
        <v>43465</v>
      </c>
      <c r="F22" s="58">
        <v>100</v>
      </c>
      <c r="G22" s="58">
        <v>100</v>
      </c>
      <c r="H22" s="58">
        <v>100</v>
      </c>
      <c r="I22" s="58">
        <v>100</v>
      </c>
      <c r="J22" s="58">
        <v>100</v>
      </c>
      <c r="K22" s="58">
        <v>100</v>
      </c>
    </row>
    <row r="23" spans="1:11" ht="18.75">
      <c r="A23" s="39" t="s">
        <v>624</v>
      </c>
      <c r="B23" s="41" t="s">
        <v>548</v>
      </c>
      <c r="C23" s="10"/>
      <c r="D23" s="58">
        <v>100</v>
      </c>
      <c r="E23" s="59">
        <v>43465</v>
      </c>
      <c r="F23" s="58">
        <v>100</v>
      </c>
      <c r="G23" s="58">
        <v>100</v>
      </c>
      <c r="H23" s="58">
        <v>100</v>
      </c>
      <c r="I23" s="58">
        <v>100</v>
      </c>
      <c r="J23" s="58">
        <v>100</v>
      </c>
      <c r="K23" s="58">
        <v>100</v>
      </c>
    </row>
    <row r="24" spans="1:11" ht="18.75">
      <c r="A24" s="39" t="s">
        <v>625</v>
      </c>
      <c r="B24" s="41" t="s">
        <v>549</v>
      </c>
      <c r="C24" s="10"/>
      <c r="D24" s="58">
        <v>100</v>
      </c>
      <c r="E24" s="59">
        <v>43465</v>
      </c>
      <c r="F24" s="58">
        <v>100</v>
      </c>
      <c r="G24" s="58">
        <v>100</v>
      </c>
      <c r="H24" s="58">
        <v>100</v>
      </c>
      <c r="I24" s="58">
        <v>100</v>
      </c>
      <c r="J24" s="58">
        <v>100</v>
      </c>
      <c r="K24" s="58">
        <v>100</v>
      </c>
    </row>
    <row r="25" spans="1:11" ht="18.75">
      <c r="A25" s="39" t="s">
        <v>626</v>
      </c>
      <c r="B25" s="41" t="s">
        <v>550</v>
      </c>
      <c r="C25" s="10"/>
      <c r="D25" s="58">
        <v>100</v>
      </c>
      <c r="E25" s="59">
        <v>43465</v>
      </c>
      <c r="F25" s="58">
        <v>100</v>
      </c>
      <c r="G25" s="58">
        <v>100</v>
      </c>
      <c r="H25" s="58">
        <v>100</v>
      </c>
      <c r="I25" s="58">
        <v>100</v>
      </c>
      <c r="J25" s="58">
        <v>100</v>
      </c>
      <c r="K25" s="58">
        <v>100</v>
      </c>
    </row>
    <row r="26" spans="1:11" ht="18.75">
      <c r="A26" s="39" t="s">
        <v>627</v>
      </c>
      <c r="B26" s="41" t="s">
        <v>551</v>
      </c>
      <c r="C26" s="10"/>
      <c r="D26" s="58">
        <v>100</v>
      </c>
      <c r="E26" s="59">
        <v>43465</v>
      </c>
      <c r="F26" s="58">
        <v>100</v>
      </c>
      <c r="G26" s="58">
        <v>100</v>
      </c>
      <c r="H26" s="58">
        <v>100</v>
      </c>
      <c r="I26" s="58">
        <v>100</v>
      </c>
      <c r="J26" s="58">
        <v>100</v>
      </c>
      <c r="K26" s="58">
        <v>100</v>
      </c>
    </row>
    <row r="27" spans="1:11" ht="18.75">
      <c r="A27" s="39" t="s">
        <v>628</v>
      </c>
      <c r="B27" s="41" t="s">
        <v>552</v>
      </c>
      <c r="C27" s="10"/>
      <c r="D27" s="58">
        <v>100</v>
      </c>
      <c r="E27" s="59">
        <v>43465</v>
      </c>
      <c r="F27" s="58">
        <v>100</v>
      </c>
      <c r="G27" s="58">
        <v>100</v>
      </c>
      <c r="H27" s="58">
        <v>100</v>
      </c>
      <c r="I27" s="58">
        <v>100</v>
      </c>
      <c r="J27" s="58">
        <v>100</v>
      </c>
      <c r="K27" s="58">
        <v>100</v>
      </c>
    </row>
    <row r="28" spans="1:11" ht="18.75">
      <c r="A28" s="39" t="s">
        <v>629</v>
      </c>
      <c r="B28" s="41" t="s">
        <v>553</v>
      </c>
      <c r="C28" s="10"/>
      <c r="D28" s="58">
        <v>100</v>
      </c>
      <c r="E28" s="59">
        <v>43465</v>
      </c>
      <c r="F28" s="58">
        <v>100</v>
      </c>
      <c r="G28" s="58">
        <v>100</v>
      </c>
      <c r="H28" s="58">
        <v>100</v>
      </c>
      <c r="I28" s="58">
        <v>100</v>
      </c>
      <c r="J28" s="58">
        <v>100</v>
      </c>
      <c r="K28" s="58">
        <v>100</v>
      </c>
    </row>
    <row r="29" spans="1:11" ht="18.75">
      <c r="A29" s="39" t="s">
        <v>630</v>
      </c>
      <c r="B29" s="41" t="s">
        <v>554</v>
      </c>
      <c r="C29" s="10"/>
      <c r="D29" s="58">
        <v>100</v>
      </c>
      <c r="E29" s="59">
        <v>43465</v>
      </c>
      <c r="F29" s="58">
        <v>100</v>
      </c>
      <c r="G29" s="58">
        <v>100</v>
      </c>
      <c r="H29" s="58">
        <v>100</v>
      </c>
      <c r="I29" s="58">
        <v>100</v>
      </c>
      <c r="J29" s="58">
        <v>100</v>
      </c>
      <c r="K29" s="58">
        <v>100</v>
      </c>
    </row>
    <row r="30" spans="1:11" ht="18.75">
      <c r="A30" s="39" t="s">
        <v>631</v>
      </c>
      <c r="B30" s="41" t="s">
        <v>555</v>
      </c>
      <c r="C30" s="10"/>
      <c r="D30" s="58">
        <v>100</v>
      </c>
      <c r="E30" s="59">
        <v>43465</v>
      </c>
      <c r="F30" s="58">
        <v>100</v>
      </c>
      <c r="G30" s="58">
        <v>100</v>
      </c>
      <c r="H30" s="58">
        <v>100</v>
      </c>
      <c r="I30" s="58">
        <v>100</v>
      </c>
      <c r="J30" s="58">
        <v>100</v>
      </c>
      <c r="K30" s="58">
        <v>100</v>
      </c>
    </row>
    <row r="31" spans="1:11" ht="18.75">
      <c r="A31" s="39" t="s">
        <v>632</v>
      </c>
      <c r="B31" s="41" t="s">
        <v>556</v>
      </c>
      <c r="C31" s="10"/>
      <c r="D31" s="58">
        <v>100</v>
      </c>
      <c r="E31" s="59">
        <v>43465</v>
      </c>
      <c r="F31" s="58">
        <v>100</v>
      </c>
      <c r="G31" s="58">
        <v>100</v>
      </c>
      <c r="H31" s="58">
        <v>100</v>
      </c>
      <c r="I31" s="58">
        <v>100</v>
      </c>
      <c r="J31" s="58">
        <v>100</v>
      </c>
      <c r="K31" s="58">
        <v>100</v>
      </c>
    </row>
    <row r="32" spans="1:11" ht="18.75">
      <c r="A32" s="39" t="s">
        <v>633</v>
      </c>
      <c r="B32" s="41" t="s">
        <v>557</v>
      </c>
      <c r="C32" s="10"/>
      <c r="D32" s="58">
        <v>100</v>
      </c>
      <c r="E32" s="59">
        <v>43465</v>
      </c>
      <c r="F32" s="58">
        <v>100</v>
      </c>
      <c r="G32" s="58">
        <v>100</v>
      </c>
      <c r="H32" s="58">
        <v>100</v>
      </c>
      <c r="I32" s="58">
        <v>100</v>
      </c>
      <c r="J32" s="58">
        <v>100</v>
      </c>
      <c r="K32" s="58">
        <v>100</v>
      </c>
    </row>
    <row r="33" spans="1:11" ht="18.75">
      <c r="A33" s="39" t="s">
        <v>634</v>
      </c>
      <c r="B33" s="41" t="s">
        <v>558</v>
      </c>
      <c r="C33" s="10"/>
      <c r="D33" s="58">
        <v>100</v>
      </c>
      <c r="E33" s="59">
        <v>43465</v>
      </c>
      <c r="F33" s="58">
        <v>100</v>
      </c>
      <c r="G33" s="58">
        <v>100</v>
      </c>
      <c r="H33" s="58">
        <v>100</v>
      </c>
      <c r="I33" s="58">
        <v>100</v>
      </c>
      <c r="J33" s="58">
        <v>100</v>
      </c>
      <c r="K33" s="58">
        <v>100</v>
      </c>
    </row>
    <row r="34" spans="1:11" ht="18.75">
      <c r="A34" s="39" t="s">
        <v>635</v>
      </c>
      <c r="B34" s="41" t="s">
        <v>559</v>
      </c>
      <c r="C34" s="10"/>
      <c r="D34" s="58">
        <v>100</v>
      </c>
      <c r="E34" s="59">
        <v>43465</v>
      </c>
      <c r="F34" s="58">
        <v>100</v>
      </c>
      <c r="G34" s="58">
        <v>100</v>
      </c>
      <c r="H34" s="58">
        <v>100</v>
      </c>
      <c r="I34" s="58">
        <v>100</v>
      </c>
      <c r="J34" s="58">
        <v>100</v>
      </c>
      <c r="K34" s="58">
        <v>100</v>
      </c>
    </row>
    <row r="35" spans="1:11" ht="18.75">
      <c r="A35" s="39" t="s">
        <v>636</v>
      </c>
      <c r="B35" s="41" t="s">
        <v>560</v>
      </c>
      <c r="C35" s="10"/>
      <c r="D35" s="58">
        <v>100</v>
      </c>
      <c r="E35" s="59">
        <v>43465</v>
      </c>
      <c r="F35" s="58">
        <v>100</v>
      </c>
      <c r="G35" s="58">
        <v>100</v>
      </c>
      <c r="H35" s="58">
        <v>100</v>
      </c>
      <c r="I35" s="58">
        <v>100</v>
      </c>
      <c r="J35" s="58">
        <v>100</v>
      </c>
      <c r="K35" s="58">
        <v>100</v>
      </c>
    </row>
    <row r="36" spans="1:11" ht="18.75">
      <c r="A36" s="39" t="s">
        <v>637</v>
      </c>
      <c r="B36" s="41" t="s">
        <v>561</v>
      </c>
      <c r="C36" s="10"/>
      <c r="D36" s="58">
        <v>100</v>
      </c>
      <c r="E36" s="59">
        <v>43465</v>
      </c>
      <c r="F36" s="58">
        <v>100</v>
      </c>
      <c r="G36" s="58">
        <v>100</v>
      </c>
      <c r="H36" s="58">
        <v>100</v>
      </c>
      <c r="I36" s="58">
        <v>100</v>
      </c>
      <c r="J36" s="58">
        <v>100</v>
      </c>
      <c r="K36" s="58">
        <v>100</v>
      </c>
    </row>
    <row r="37" spans="1:11" ht="18.75">
      <c r="A37" s="39" t="s">
        <v>638</v>
      </c>
      <c r="B37" s="41" t="s">
        <v>562</v>
      </c>
      <c r="C37" s="10"/>
      <c r="D37" s="58">
        <v>100</v>
      </c>
      <c r="E37" s="59">
        <v>43465</v>
      </c>
      <c r="F37" s="58">
        <v>100</v>
      </c>
      <c r="G37" s="58">
        <v>100</v>
      </c>
      <c r="H37" s="58">
        <v>100</v>
      </c>
      <c r="I37" s="58">
        <v>100</v>
      </c>
      <c r="J37" s="58">
        <v>100</v>
      </c>
      <c r="K37" s="58">
        <v>100</v>
      </c>
    </row>
    <row r="38" spans="1:11" ht="18.75">
      <c r="A38" s="39" t="s">
        <v>639</v>
      </c>
      <c r="B38" s="41" t="s">
        <v>563</v>
      </c>
      <c r="C38" s="10"/>
      <c r="D38" s="58">
        <v>100</v>
      </c>
      <c r="E38" s="59">
        <v>43465</v>
      </c>
      <c r="F38" s="58">
        <v>100</v>
      </c>
      <c r="G38" s="58">
        <v>100</v>
      </c>
      <c r="H38" s="58">
        <v>100</v>
      </c>
      <c r="I38" s="58">
        <v>100</v>
      </c>
      <c r="J38" s="58">
        <v>100</v>
      </c>
      <c r="K38" s="58">
        <v>100</v>
      </c>
    </row>
    <row r="39" spans="1:11" ht="18.75">
      <c r="A39" s="39" t="s">
        <v>640</v>
      </c>
      <c r="B39" s="41" t="s">
        <v>564</v>
      </c>
      <c r="C39" s="10"/>
      <c r="D39" s="58">
        <v>100</v>
      </c>
      <c r="E39" s="59">
        <v>43465</v>
      </c>
      <c r="F39" s="58">
        <v>100</v>
      </c>
      <c r="G39" s="58">
        <v>100</v>
      </c>
      <c r="H39" s="58">
        <v>100</v>
      </c>
      <c r="I39" s="58">
        <v>100</v>
      </c>
      <c r="J39" s="58">
        <v>100</v>
      </c>
      <c r="K39" s="58">
        <v>100</v>
      </c>
    </row>
    <row r="40" spans="1:11" ht="18.75">
      <c r="A40" s="39" t="s">
        <v>641</v>
      </c>
      <c r="B40" s="41" t="s">
        <v>565</v>
      </c>
      <c r="C40" s="10"/>
      <c r="D40" s="58">
        <v>100</v>
      </c>
      <c r="E40" s="59">
        <v>43465</v>
      </c>
      <c r="F40" s="58">
        <v>100</v>
      </c>
      <c r="G40" s="58">
        <v>100</v>
      </c>
      <c r="H40" s="58">
        <v>100</v>
      </c>
      <c r="I40" s="58">
        <v>100</v>
      </c>
      <c r="J40" s="58">
        <v>100</v>
      </c>
      <c r="K40" s="58">
        <v>100</v>
      </c>
    </row>
    <row r="41" spans="1:11" ht="18.75">
      <c r="A41" s="39" t="s">
        <v>642</v>
      </c>
      <c r="B41" s="41" t="s">
        <v>566</v>
      </c>
      <c r="C41" s="10"/>
      <c r="D41" s="58">
        <v>100</v>
      </c>
      <c r="E41" s="59">
        <v>43465</v>
      </c>
      <c r="F41" s="58">
        <v>100</v>
      </c>
      <c r="G41" s="58">
        <v>100</v>
      </c>
      <c r="H41" s="58">
        <v>100</v>
      </c>
      <c r="I41" s="58">
        <v>100</v>
      </c>
      <c r="J41" s="58">
        <v>100</v>
      </c>
      <c r="K41" s="58">
        <v>100</v>
      </c>
    </row>
    <row r="42" spans="1:11" ht="18.75">
      <c r="A42" s="39" t="s">
        <v>643</v>
      </c>
      <c r="B42" s="41" t="s">
        <v>567</v>
      </c>
      <c r="C42" s="10"/>
      <c r="D42" s="58">
        <v>100</v>
      </c>
      <c r="E42" s="59">
        <v>43465</v>
      </c>
      <c r="F42" s="58">
        <v>100</v>
      </c>
      <c r="G42" s="58">
        <v>100</v>
      </c>
      <c r="H42" s="58">
        <v>100</v>
      </c>
      <c r="I42" s="58">
        <v>100</v>
      </c>
      <c r="J42" s="58">
        <v>100</v>
      </c>
      <c r="K42" s="58">
        <v>100</v>
      </c>
    </row>
    <row r="43" spans="1:11" ht="18.75">
      <c r="A43" s="39" t="s">
        <v>644</v>
      </c>
      <c r="B43" s="41" t="s">
        <v>568</v>
      </c>
      <c r="C43" s="10"/>
      <c r="D43" s="58">
        <v>100</v>
      </c>
      <c r="E43" s="59">
        <v>43465</v>
      </c>
      <c r="F43" s="58">
        <v>100</v>
      </c>
      <c r="G43" s="58">
        <v>100</v>
      </c>
      <c r="H43" s="58">
        <v>100</v>
      </c>
      <c r="I43" s="58">
        <v>100</v>
      </c>
      <c r="J43" s="58">
        <v>100</v>
      </c>
      <c r="K43" s="58">
        <v>100</v>
      </c>
    </row>
    <row r="44" spans="1:11" ht="18.75">
      <c r="A44" s="39" t="s">
        <v>645</v>
      </c>
      <c r="B44" s="41" t="s">
        <v>569</v>
      </c>
      <c r="C44" s="10"/>
      <c r="D44" s="58">
        <v>100</v>
      </c>
      <c r="E44" s="59">
        <v>43465</v>
      </c>
      <c r="F44" s="58">
        <v>100</v>
      </c>
      <c r="G44" s="58">
        <v>100</v>
      </c>
      <c r="H44" s="58">
        <v>100</v>
      </c>
      <c r="I44" s="58">
        <v>100</v>
      </c>
      <c r="J44" s="58">
        <v>100</v>
      </c>
      <c r="K44" s="58">
        <v>100</v>
      </c>
    </row>
    <row r="45" spans="1:11" ht="18.75">
      <c r="A45" s="39" t="s">
        <v>646</v>
      </c>
      <c r="B45" s="41" t="s">
        <v>570</v>
      </c>
      <c r="C45" s="10"/>
      <c r="D45" s="58">
        <v>100</v>
      </c>
      <c r="E45" s="59">
        <v>43465</v>
      </c>
      <c r="F45" s="58">
        <v>100</v>
      </c>
      <c r="G45" s="58">
        <v>100</v>
      </c>
      <c r="H45" s="58">
        <v>100</v>
      </c>
      <c r="I45" s="58">
        <v>100</v>
      </c>
      <c r="J45" s="58">
        <v>100</v>
      </c>
      <c r="K45" s="58">
        <v>100</v>
      </c>
    </row>
    <row r="46" spans="1:11" ht="18.75">
      <c r="A46" s="39" t="s">
        <v>647</v>
      </c>
      <c r="B46" s="41" t="s">
        <v>571</v>
      </c>
      <c r="C46" s="10"/>
      <c r="D46" s="58">
        <v>100</v>
      </c>
      <c r="E46" s="59">
        <v>43465</v>
      </c>
      <c r="F46" s="58">
        <v>100</v>
      </c>
      <c r="G46" s="58">
        <v>100</v>
      </c>
      <c r="H46" s="58">
        <v>100</v>
      </c>
      <c r="I46" s="58">
        <v>100</v>
      </c>
      <c r="J46" s="58">
        <v>100</v>
      </c>
      <c r="K46" s="58">
        <v>100</v>
      </c>
    </row>
    <row r="47" spans="1:11" ht="18.75">
      <c r="A47" s="39" t="s">
        <v>648</v>
      </c>
      <c r="B47" s="41" t="s">
        <v>572</v>
      </c>
      <c r="C47" s="10"/>
      <c r="D47" s="58">
        <v>100</v>
      </c>
      <c r="E47" s="59">
        <v>43465</v>
      </c>
      <c r="F47" s="58">
        <v>100</v>
      </c>
      <c r="G47" s="58">
        <v>100</v>
      </c>
      <c r="H47" s="58">
        <v>100</v>
      </c>
      <c r="I47" s="58">
        <v>100</v>
      </c>
      <c r="J47" s="58">
        <v>100</v>
      </c>
      <c r="K47" s="58">
        <v>100</v>
      </c>
    </row>
    <row r="48" spans="1:11" ht="18.75">
      <c r="A48" s="39" t="s">
        <v>649</v>
      </c>
      <c r="B48" s="41" t="s">
        <v>573</v>
      </c>
      <c r="C48" s="10"/>
      <c r="D48" s="58">
        <v>100</v>
      </c>
      <c r="E48" s="59">
        <v>43465</v>
      </c>
      <c r="F48" s="58">
        <v>100</v>
      </c>
      <c r="G48" s="58">
        <v>100</v>
      </c>
      <c r="H48" s="58">
        <v>100</v>
      </c>
      <c r="I48" s="58">
        <v>100</v>
      </c>
      <c r="J48" s="58">
        <v>100</v>
      </c>
      <c r="K48" s="58">
        <v>100</v>
      </c>
    </row>
    <row r="49" spans="1:11" ht="18.75">
      <c r="A49" s="39" t="s">
        <v>650</v>
      </c>
      <c r="B49" s="41" t="s">
        <v>574</v>
      </c>
      <c r="C49" s="10"/>
      <c r="D49" s="58">
        <v>100</v>
      </c>
      <c r="E49" s="59">
        <v>43465</v>
      </c>
      <c r="F49" s="58">
        <v>100</v>
      </c>
      <c r="G49" s="58">
        <v>100</v>
      </c>
      <c r="H49" s="58">
        <v>100</v>
      </c>
      <c r="I49" s="58">
        <v>100</v>
      </c>
      <c r="J49" s="58">
        <v>100</v>
      </c>
      <c r="K49" s="58">
        <v>100</v>
      </c>
    </row>
    <row r="50" spans="1:11" ht="18.75">
      <c r="A50" s="39" t="s">
        <v>651</v>
      </c>
      <c r="B50" s="41" t="s">
        <v>575</v>
      </c>
      <c r="C50" s="10"/>
      <c r="D50" s="58">
        <v>100</v>
      </c>
      <c r="E50" s="59">
        <v>43465</v>
      </c>
      <c r="F50" s="58">
        <v>100</v>
      </c>
      <c r="G50" s="58">
        <v>100</v>
      </c>
      <c r="H50" s="58">
        <v>100</v>
      </c>
      <c r="I50" s="58">
        <v>100</v>
      </c>
      <c r="J50" s="58">
        <v>100</v>
      </c>
      <c r="K50" s="58">
        <v>100</v>
      </c>
    </row>
    <row r="51" spans="1:11" ht="18.75">
      <c r="A51" s="39" t="s">
        <v>652</v>
      </c>
      <c r="B51" s="41" t="s">
        <v>576</v>
      </c>
      <c r="C51" s="10"/>
      <c r="D51" s="58">
        <v>100</v>
      </c>
      <c r="E51" s="59">
        <v>43465</v>
      </c>
      <c r="F51" s="58">
        <v>100</v>
      </c>
      <c r="G51" s="58">
        <v>100</v>
      </c>
      <c r="H51" s="58">
        <v>100</v>
      </c>
      <c r="I51" s="58">
        <v>100</v>
      </c>
      <c r="J51" s="58">
        <v>100</v>
      </c>
      <c r="K51" s="58">
        <v>100</v>
      </c>
    </row>
    <row r="52" spans="1:11" ht="18.75">
      <c r="A52" s="39" t="s">
        <v>653</v>
      </c>
      <c r="B52" s="41" t="s">
        <v>577</v>
      </c>
      <c r="C52" s="10"/>
      <c r="D52" s="58">
        <v>100</v>
      </c>
      <c r="E52" s="59">
        <v>43465</v>
      </c>
      <c r="F52" s="58">
        <v>100</v>
      </c>
      <c r="G52" s="58">
        <v>100</v>
      </c>
      <c r="H52" s="58">
        <v>100</v>
      </c>
      <c r="I52" s="58">
        <v>100</v>
      </c>
      <c r="J52" s="58">
        <v>100</v>
      </c>
      <c r="K52" s="58">
        <v>100</v>
      </c>
    </row>
    <row r="53" spans="1:11" s="67" customFormat="1" ht="93.75">
      <c r="A53" s="63" t="s">
        <v>173</v>
      </c>
      <c r="B53" s="62" t="s">
        <v>212</v>
      </c>
      <c r="C53" s="10"/>
      <c r="D53" s="10">
        <v>93.5</v>
      </c>
      <c r="E53" s="61">
        <v>43465</v>
      </c>
      <c r="F53" s="10">
        <v>93.5</v>
      </c>
      <c r="G53" s="10" t="s">
        <v>448</v>
      </c>
      <c r="H53" s="10">
        <v>100</v>
      </c>
      <c r="I53" s="10">
        <v>100</v>
      </c>
      <c r="J53" s="10">
        <v>100</v>
      </c>
      <c r="K53" s="10">
        <v>100</v>
      </c>
    </row>
    <row r="54" spans="1:11" ht="18.75">
      <c r="A54" s="1" t="s">
        <v>665</v>
      </c>
      <c r="B54" s="41" t="s">
        <v>544</v>
      </c>
      <c r="C54" s="10"/>
      <c r="D54" s="58">
        <v>100</v>
      </c>
      <c r="E54" s="59">
        <v>43465</v>
      </c>
      <c r="F54" s="58">
        <v>100</v>
      </c>
      <c r="G54" s="58">
        <v>100</v>
      </c>
      <c r="H54" s="58">
        <v>100</v>
      </c>
      <c r="I54" s="58">
        <v>100</v>
      </c>
      <c r="J54" s="58">
        <v>100</v>
      </c>
      <c r="K54" s="58">
        <v>100</v>
      </c>
    </row>
    <row r="55" spans="1:11" ht="18.75">
      <c r="A55" s="1" t="s">
        <v>666</v>
      </c>
      <c r="B55" s="41" t="s">
        <v>545</v>
      </c>
      <c r="C55" s="10"/>
      <c r="D55" s="58">
        <v>100</v>
      </c>
      <c r="E55" s="59">
        <v>43465</v>
      </c>
      <c r="F55" s="58">
        <v>100</v>
      </c>
      <c r="G55" s="58">
        <v>100</v>
      </c>
      <c r="H55" s="58">
        <v>100</v>
      </c>
      <c r="I55" s="58">
        <v>100</v>
      </c>
      <c r="J55" s="58">
        <v>100</v>
      </c>
      <c r="K55" s="58">
        <v>100</v>
      </c>
    </row>
    <row r="56" spans="1:11" ht="18.75">
      <c r="A56" s="1" t="s">
        <v>667</v>
      </c>
      <c r="B56" s="41" t="s">
        <v>546</v>
      </c>
      <c r="C56" s="10"/>
      <c r="D56" s="58">
        <v>100</v>
      </c>
      <c r="E56" s="59">
        <v>43465</v>
      </c>
      <c r="F56" s="58">
        <v>100</v>
      </c>
      <c r="G56" s="58">
        <v>100</v>
      </c>
      <c r="H56" s="58">
        <v>100</v>
      </c>
      <c r="I56" s="58">
        <v>100</v>
      </c>
      <c r="J56" s="58">
        <v>100</v>
      </c>
      <c r="K56" s="58">
        <v>100</v>
      </c>
    </row>
    <row r="57" spans="1:11" ht="18.75">
      <c r="A57" s="1" t="s">
        <v>668</v>
      </c>
      <c r="B57" s="41" t="s">
        <v>547</v>
      </c>
      <c r="C57" s="10"/>
      <c r="D57" s="58">
        <v>100</v>
      </c>
      <c r="E57" s="59">
        <v>43465</v>
      </c>
      <c r="F57" s="58">
        <v>100</v>
      </c>
      <c r="G57" s="58">
        <v>100</v>
      </c>
      <c r="H57" s="58">
        <v>100</v>
      </c>
      <c r="I57" s="58">
        <v>100</v>
      </c>
      <c r="J57" s="58">
        <v>100</v>
      </c>
      <c r="K57" s="58">
        <v>100</v>
      </c>
    </row>
    <row r="58" spans="1:11" ht="18.75">
      <c r="A58" s="1" t="s">
        <v>669</v>
      </c>
      <c r="B58" s="41" t="s">
        <v>548</v>
      </c>
      <c r="C58" s="10"/>
      <c r="D58" s="58">
        <v>100</v>
      </c>
      <c r="E58" s="59">
        <v>43465</v>
      </c>
      <c r="F58" s="58">
        <v>100</v>
      </c>
      <c r="G58" s="58">
        <v>100</v>
      </c>
      <c r="H58" s="58">
        <v>100</v>
      </c>
      <c r="I58" s="58">
        <v>100</v>
      </c>
      <c r="J58" s="58">
        <v>100</v>
      </c>
      <c r="K58" s="58">
        <v>100</v>
      </c>
    </row>
    <row r="59" spans="1:11" ht="18.75">
      <c r="A59" s="1" t="s">
        <v>670</v>
      </c>
      <c r="B59" s="41" t="s">
        <v>549</v>
      </c>
      <c r="C59" s="10"/>
      <c r="D59" s="58">
        <v>100</v>
      </c>
      <c r="E59" s="59">
        <v>43465</v>
      </c>
      <c r="F59" s="58">
        <v>100</v>
      </c>
      <c r="G59" s="58">
        <v>100</v>
      </c>
      <c r="H59" s="58">
        <v>100</v>
      </c>
      <c r="I59" s="58">
        <v>100</v>
      </c>
      <c r="J59" s="58">
        <v>100</v>
      </c>
      <c r="K59" s="58">
        <v>100</v>
      </c>
    </row>
    <row r="60" spans="1:11" ht="18.75">
      <c r="A60" s="1" t="s">
        <v>671</v>
      </c>
      <c r="B60" s="41" t="s">
        <v>550</v>
      </c>
      <c r="C60" s="10"/>
      <c r="D60" s="58">
        <v>100</v>
      </c>
      <c r="E60" s="59">
        <v>43465</v>
      </c>
      <c r="F60" s="58">
        <v>100</v>
      </c>
      <c r="G60" s="58">
        <v>100</v>
      </c>
      <c r="H60" s="58">
        <v>100</v>
      </c>
      <c r="I60" s="58">
        <v>100</v>
      </c>
      <c r="J60" s="58">
        <v>100</v>
      </c>
      <c r="K60" s="58">
        <v>100</v>
      </c>
    </row>
    <row r="61" spans="1:11" ht="18.75">
      <c r="A61" s="1" t="s">
        <v>672</v>
      </c>
      <c r="B61" s="41" t="s">
        <v>551</v>
      </c>
      <c r="C61" s="10"/>
      <c r="D61" s="58">
        <v>100</v>
      </c>
      <c r="E61" s="59">
        <v>43465</v>
      </c>
      <c r="F61" s="58">
        <v>100</v>
      </c>
      <c r="G61" s="58">
        <v>100</v>
      </c>
      <c r="H61" s="58">
        <v>100</v>
      </c>
      <c r="I61" s="58">
        <v>100</v>
      </c>
      <c r="J61" s="58">
        <v>100</v>
      </c>
      <c r="K61" s="58">
        <v>100</v>
      </c>
    </row>
    <row r="62" spans="1:11" ht="18.75">
      <c r="A62" s="1" t="s">
        <v>673</v>
      </c>
      <c r="B62" s="41" t="s">
        <v>552</v>
      </c>
      <c r="C62" s="10"/>
      <c r="D62" s="58">
        <v>100</v>
      </c>
      <c r="E62" s="59">
        <v>43465</v>
      </c>
      <c r="F62" s="58">
        <v>100</v>
      </c>
      <c r="G62" s="58">
        <v>100</v>
      </c>
      <c r="H62" s="58">
        <v>100</v>
      </c>
      <c r="I62" s="58">
        <v>100</v>
      </c>
      <c r="J62" s="58">
        <v>100</v>
      </c>
      <c r="K62" s="58">
        <v>100</v>
      </c>
    </row>
    <row r="63" spans="1:11" ht="18.75">
      <c r="A63" s="1" t="s">
        <v>674</v>
      </c>
      <c r="B63" s="41" t="s">
        <v>553</v>
      </c>
      <c r="C63" s="10"/>
      <c r="D63" s="58">
        <v>100</v>
      </c>
      <c r="E63" s="59">
        <v>43465</v>
      </c>
      <c r="F63" s="58">
        <v>100</v>
      </c>
      <c r="G63" s="58">
        <v>100</v>
      </c>
      <c r="H63" s="58">
        <v>100</v>
      </c>
      <c r="I63" s="58">
        <v>100</v>
      </c>
      <c r="J63" s="58">
        <v>100</v>
      </c>
      <c r="K63" s="58">
        <v>100</v>
      </c>
    </row>
    <row r="64" spans="1:11" ht="18.75">
      <c r="A64" s="1" t="s">
        <v>675</v>
      </c>
      <c r="B64" s="41" t="s">
        <v>554</v>
      </c>
      <c r="C64" s="10"/>
      <c r="D64" s="58">
        <v>86.4</v>
      </c>
      <c r="E64" s="59">
        <v>43465</v>
      </c>
      <c r="F64" s="58">
        <v>86.4</v>
      </c>
      <c r="G64" s="58">
        <v>100</v>
      </c>
      <c r="H64" s="58">
        <v>100</v>
      </c>
      <c r="I64" s="58">
        <v>100</v>
      </c>
      <c r="J64" s="58">
        <v>100</v>
      </c>
      <c r="K64" s="58">
        <v>100</v>
      </c>
    </row>
    <row r="65" spans="1:11" ht="18.75">
      <c r="A65" s="1" t="s">
        <v>676</v>
      </c>
      <c r="B65" s="41" t="s">
        <v>555</v>
      </c>
      <c r="C65" s="10"/>
      <c r="D65" s="58">
        <v>100</v>
      </c>
      <c r="E65" s="59">
        <v>43465</v>
      </c>
      <c r="F65" s="58">
        <v>100</v>
      </c>
      <c r="G65" s="58">
        <v>100</v>
      </c>
      <c r="H65" s="58">
        <v>100</v>
      </c>
      <c r="I65" s="58">
        <v>100</v>
      </c>
      <c r="J65" s="58">
        <v>100</v>
      </c>
      <c r="K65" s="58">
        <v>100</v>
      </c>
    </row>
    <row r="66" spans="1:11" ht="18.75">
      <c r="A66" s="1" t="s">
        <v>677</v>
      </c>
      <c r="B66" s="41" t="s">
        <v>556</v>
      </c>
      <c r="C66" s="10"/>
      <c r="D66" s="58">
        <v>100</v>
      </c>
      <c r="E66" s="59">
        <v>43465</v>
      </c>
      <c r="F66" s="58">
        <v>100</v>
      </c>
      <c r="G66" s="58">
        <v>100</v>
      </c>
      <c r="H66" s="58">
        <v>100</v>
      </c>
      <c r="I66" s="58">
        <v>100</v>
      </c>
      <c r="J66" s="58">
        <v>100</v>
      </c>
      <c r="K66" s="58">
        <v>100</v>
      </c>
    </row>
    <row r="67" spans="1:11" ht="18.75">
      <c r="A67" s="1" t="s">
        <v>678</v>
      </c>
      <c r="B67" s="41" t="s">
        <v>557</v>
      </c>
      <c r="C67" s="10"/>
      <c r="D67" s="58">
        <v>73.7</v>
      </c>
      <c r="E67" s="59">
        <v>43465</v>
      </c>
      <c r="F67" s="58">
        <v>73.7</v>
      </c>
      <c r="G67" s="58">
        <v>100</v>
      </c>
      <c r="H67" s="58">
        <v>100</v>
      </c>
      <c r="I67" s="58">
        <v>100</v>
      </c>
      <c r="J67" s="58">
        <v>100</v>
      </c>
      <c r="K67" s="58">
        <v>100</v>
      </c>
    </row>
    <row r="68" spans="1:11" ht="18.75">
      <c r="A68" s="1" t="s">
        <v>679</v>
      </c>
      <c r="B68" s="41" t="s">
        <v>558</v>
      </c>
      <c r="C68" s="10"/>
      <c r="D68" s="58">
        <v>100</v>
      </c>
      <c r="E68" s="59">
        <v>43465</v>
      </c>
      <c r="F68" s="58">
        <v>100</v>
      </c>
      <c r="G68" s="58">
        <v>100</v>
      </c>
      <c r="H68" s="58">
        <v>100</v>
      </c>
      <c r="I68" s="58">
        <v>100</v>
      </c>
      <c r="J68" s="58">
        <v>100</v>
      </c>
      <c r="K68" s="58">
        <v>100</v>
      </c>
    </row>
    <row r="69" spans="1:11" ht="18.75">
      <c r="A69" s="1" t="s">
        <v>680</v>
      </c>
      <c r="B69" s="41" t="s">
        <v>559</v>
      </c>
      <c r="C69" s="10"/>
      <c r="D69" s="58">
        <v>100</v>
      </c>
      <c r="E69" s="59">
        <v>43465</v>
      </c>
      <c r="F69" s="58">
        <v>100</v>
      </c>
      <c r="G69" s="58">
        <v>100</v>
      </c>
      <c r="H69" s="58">
        <v>100</v>
      </c>
      <c r="I69" s="58">
        <v>100</v>
      </c>
      <c r="J69" s="58">
        <v>100</v>
      </c>
      <c r="K69" s="58">
        <v>100</v>
      </c>
    </row>
    <row r="70" spans="1:11" ht="18.75">
      <c r="A70" s="1" t="s">
        <v>681</v>
      </c>
      <c r="B70" s="41" t="s">
        <v>560</v>
      </c>
      <c r="C70" s="10"/>
      <c r="D70" s="58">
        <v>100</v>
      </c>
      <c r="E70" s="59">
        <v>43465</v>
      </c>
      <c r="F70" s="58">
        <v>100</v>
      </c>
      <c r="G70" s="58">
        <v>100</v>
      </c>
      <c r="H70" s="58">
        <v>100</v>
      </c>
      <c r="I70" s="58">
        <v>100</v>
      </c>
      <c r="J70" s="58">
        <v>100</v>
      </c>
      <c r="K70" s="58">
        <v>100</v>
      </c>
    </row>
    <row r="71" spans="1:11" ht="18.75">
      <c r="A71" s="1" t="s">
        <v>682</v>
      </c>
      <c r="B71" s="41" t="s">
        <v>561</v>
      </c>
      <c r="C71" s="10"/>
      <c r="D71" s="58">
        <v>87.5</v>
      </c>
      <c r="E71" s="59">
        <v>43465</v>
      </c>
      <c r="F71" s="58">
        <v>87.5</v>
      </c>
      <c r="G71" s="58">
        <v>100</v>
      </c>
      <c r="H71" s="58">
        <v>100</v>
      </c>
      <c r="I71" s="58">
        <v>100</v>
      </c>
      <c r="J71" s="58">
        <v>100</v>
      </c>
      <c r="K71" s="58">
        <v>100</v>
      </c>
    </row>
    <row r="72" spans="1:11" ht="18.75">
      <c r="A72" s="1" t="s">
        <v>683</v>
      </c>
      <c r="B72" s="41" t="s">
        <v>562</v>
      </c>
      <c r="C72" s="10"/>
      <c r="D72" s="58">
        <v>100</v>
      </c>
      <c r="E72" s="59">
        <v>43465</v>
      </c>
      <c r="F72" s="58">
        <v>100</v>
      </c>
      <c r="G72" s="58">
        <v>100</v>
      </c>
      <c r="H72" s="58">
        <v>100</v>
      </c>
      <c r="I72" s="58">
        <v>100</v>
      </c>
      <c r="J72" s="58">
        <v>100</v>
      </c>
      <c r="K72" s="58">
        <v>100</v>
      </c>
    </row>
    <row r="73" spans="1:11" ht="18.75">
      <c r="A73" s="1" t="s">
        <v>684</v>
      </c>
      <c r="B73" s="41" t="s">
        <v>563</v>
      </c>
      <c r="C73" s="10"/>
      <c r="D73" s="58">
        <v>100</v>
      </c>
      <c r="E73" s="59">
        <v>43465</v>
      </c>
      <c r="F73" s="58">
        <v>100</v>
      </c>
      <c r="G73" s="58">
        <v>100</v>
      </c>
      <c r="H73" s="58">
        <v>100</v>
      </c>
      <c r="I73" s="58">
        <v>100</v>
      </c>
      <c r="J73" s="58">
        <v>100</v>
      </c>
      <c r="K73" s="58">
        <v>100</v>
      </c>
    </row>
    <row r="74" spans="1:11" ht="18.75">
      <c r="A74" s="1" t="s">
        <v>685</v>
      </c>
      <c r="B74" s="41" t="s">
        <v>564</v>
      </c>
      <c r="C74" s="10"/>
      <c r="D74" s="58">
        <v>77.8</v>
      </c>
      <c r="E74" s="59">
        <v>43465</v>
      </c>
      <c r="F74" s="58">
        <v>77.8</v>
      </c>
      <c r="G74" s="58">
        <v>100</v>
      </c>
      <c r="H74" s="58">
        <v>100</v>
      </c>
      <c r="I74" s="58">
        <v>100</v>
      </c>
      <c r="J74" s="58">
        <v>100</v>
      </c>
      <c r="K74" s="58">
        <v>100</v>
      </c>
    </row>
    <row r="75" spans="1:11" ht="18.75">
      <c r="A75" s="1" t="s">
        <v>686</v>
      </c>
      <c r="B75" s="41" t="s">
        <v>565</v>
      </c>
      <c r="C75" s="10"/>
      <c r="D75" s="58">
        <v>100</v>
      </c>
      <c r="E75" s="59">
        <v>43465</v>
      </c>
      <c r="F75" s="58">
        <v>100</v>
      </c>
      <c r="G75" s="58">
        <v>100</v>
      </c>
      <c r="H75" s="58">
        <v>100</v>
      </c>
      <c r="I75" s="58">
        <v>100</v>
      </c>
      <c r="J75" s="58">
        <v>100</v>
      </c>
      <c r="K75" s="58">
        <v>100</v>
      </c>
    </row>
    <row r="76" spans="1:11" ht="18.75">
      <c r="A76" s="1" t="s">
        <v>687</v>
      </c>
      <c r="B76" s="41" t="s">
        <v>566</v>
      </c>
      <c r="C76" s="10"/>
      <c r="D76" s="58">
        <v>100</v>
      </c>
      <c r="E76" s="59">
        <v>43465</v>
      </c>
      <c r="F76" s="58">
        <v>100</v>
      </c>
      <c r="G76" s="58">
        <v>100</v>
      </c>
      <c r="H76" s="58">
        <v>100</v>
      </c>
      <c r="I76" s="58">
        <v>100</v>
      </c>
      <c r="J76" s="58">
        <v>100</v>
      </c>
      <c r="K76" s="58">
        <v>100</v>
      </c>
    </row>
    <row r="77" spans="1:11" ht="18.75">
      <c r="A77" s="1" t="s">
        <v>688</v>
      </c>
      <c r="B77" s="41" t="s">
        <v>567</v>
      </c>
      <c r="C77" s="10"/>
      <c r="D77" s="58">
        <v>88.9</v>
      </c>
      <c r="E77" s="59">
        <v>43465</v>
      </c>
      <c r="F77" s="58">
        <v>88.9</v>
      </c>
      <c r="G77" s="58">
        <v>100</v>
      </c>
      <c r="H77" s="58">
        <v>100</v>
      </c>
      <c r="I77" s="58">
        <v>100</v>
      </c>
      <c r="J77" s="58">
        <v>100</v>
      </c>
      <c r="K77" s="58">
        <v>100</v>
      </c>
    </row>
    <row r="78" spans="1:11" ht="18.75">
      <c r="A78" s="1" t="s">
        <v>689</v>
      </c>
      <c r="B78" s="41" t="s">
        <v>568</v>
      </c>
      <c r="C78" s="10"/>
      <c r="D78" s="58">
        <v>100</v>
      </c>
      <c r="E78" s="59">
        <v>43465</v>
      </c>
      <c r="F78" s="58">
        <v>100</v>
      </c>
      <c r="G78" s="58">
        <v>100</v>
      </c>
      <c r="H78" s="58">
        <v>100</v>
      </c>
      <c r="I78" s="58">
        <v>100</v>
      </c>
      <c r="J78" s="58">
        <v>100</v>
      </c>
      <c r="K78" s="58">
        <v>100</v>
      </c>
    </row>
    <row r="79" spans="1:11" ht="18.75">
      <c r="A79" s="1" t="s">
        <v>690</v>
      </c>
      <c r="B79" s="41" t="s">
        <v>569</v>
      </c>
      <c r="C79" s="10"/>
      <c r="D79" s="58">
        <v>92.9</v>
      </c>
      <c r="E79" s="59">
        <v>43465</v>
      </c>
      <c r="F79" s="58">
        <v>92.9</v>
      </c>
      <c r="G79" s="58">
        <v>100</v>
      </c>
      <c r="H79" s="58">
        <v>100</v>
      </c>
      <c r="I79" s="58">
        <v>100</v>
      </c>
      <c r="J79" s="58">
        <v>100</v>
      </c>
      <c r="K79" s="58">
        <v>100</v>
      </c>
    </row>
    <row r="80" spans="1:11" ht="18.75">
      <c r="A80" s="1" t="s">
        <v>691</v>
      </c>
      <c r="B80" s="41" t="s">
        <v>570</v>
      </c>
      <c r="C80" s="10"/>
      <c r="D80" s="58">
        <v>85.7</v>
      </c>
      <c r="E80" s="59">
        <v>43465</v>
      </c>
      <c r="F80" s="58">
        <v>85.7</v>
      </c>
      <c r="G80" s="58">
        <v>100</v>
      </c>
      <c r="H80" s="58">
        <v>100</v>
      </c>
      <c r="I80" s="58">
        <v>100</v>
      </c>
      <c r="J80" s="58">
        <v>100</v>
      </c>
      <c r="K80" s="58">
        <v>100</v>
      </c>
    </row>
    <row r="81" spans="1:11" ht="18.75">
      <c r="A81" s="1" t="s">
        <v>692</v>
      </c>
      <c r="B81" s="41" t="s">
        <v>571</v>
      </c>
      <c r="C81" s="10"/>
      <c r="D81" s="58">
        <v>100</v>
      </c>
      <c r="E81" s="59">
        <v>43465</v>
      </c>
      <c r="F81" s="58">
        <v>100</v>
      </c>
      <c r="G81" s="58">
        <v>100</v>
      </c>
      <c r="H81" s="58">
        <v>100</v>
      </c>
      <c r="I81" s="58">
        <v>100</v>
      </c>
      <c r="J81" s="58">
        <v>100</v>
      </c>
      <c r="K81" s="58">
        <v>100</v>
      </c>
    </row>
    <row r="82" spans="1:11" ht="18.75">
      <c r="A82" s="1" t="s">
        <v>693</v>
      </c>
      <c r="B82" s="41" t="s">
        <v>572</v>
      </c>
      <c r="C82" s="10"/>
      <c r="D82" s="58">
        <v>100</v>
      </c>
      <c r="E82" s="59">
        <v>43465</v>
      </c>
      <c r="F82" s="58">
        <v>100</v>
      </c>
      <c r="G82" s="58">
        <v>100</v>
      </c>
      <c r="H82" s="58">
        <v>100</v>
      </c>
      <c r="I82" s="58">
        <v>100</v>
      </c>
      <c r="J82" s="58">
        <v>100</v>
      </c>
      <c r="K82" s="58">
        <v>100</v>
      </c>
    </row>
    <row r="83" spans="1:11" ht="18.75">
      <c r="A83" s="1" t="s">
        <v>694</v>
      </c>
      <c r="B83" s="41" t="s">
        <v>573</v>
      </c>
      <c r="C83" s="10"/>
      <c r="D83" s="58">
        <v>100</v>
      </c>
      <c r="E83" s="59">
        <v>43465</v>
      </c>
      <c r="F83" s="58">
        <v>100</v>
      </c>
      <c r="G83" s="58">
        <v>100</v>
      </c>
      <c r="H83" s="58">
        <v>100</v>
      </c>
      <c r="I83" s="58">
        <v>100</v>
      </c>
      <c r="J83" s="58">
        <v>100</v>
      </c>
      <c r="K83" s="58">
        <v>100</v>
      </c>
    </row>
    <row r="84" spans="1:11" ht="18.75">
      <c r="A84" s="1" t="s">
        <v>695</v>
      </c>
      <c r="B84" s="41" t="s">
        <v>574</v>
      </c>
      <c r="C84" s="10"/>
      <c r="D84" s="58">
        <v>100</v>
      </c>
      <c r="E84" s="59">
        <v>43465</v>
      </c>
      <c r="F84" s="58">
        <v>100</v>
      </c>
      <c r="G84" s="58">
        <v>100</v>
      </c>
      <c r="H84" s="58">
        <v>100</v>
      </c>
      <c r="I84" s="58">
        <v>100</v>
      </c>
      <c r="J84" s="58">
        <v>100</v>
      </c>
      <c r="K84" s="58">
        <v>100</v>
      </c>
    </row>
    <row r="85" spans="1:11" ht="18.75">
      <c r="A85" s="1" t="s">
        <v>696</v>
      </c>
      <c r="B85" s="41" t="s">
        <v>575</v>
      </c>
      <c r="C85" s="10"/>
      <c r="D85" s="58">
        <v>94.4</v>
      </c>
      <c r="E85" s="59">
        <v>43465</v>
      </c>
      <c r="F85" s="58">
        <v>94.4</v>
      </c>
      <c r="G85" s="58">
        <v>100</v>
      </c>
      <c r="H85" s="58">
        <v>100</v>
      </c>
      <c r="I85" s="58">
        <v>100</v>
      </c>
      <c r="J85" s="58">
        <v>100</v>
      </c>
      <c r="K85" s="58">
        <v>100</v>
      </c>
    </row>
    <row r="86" spans="1:11" ht="18.75">
      <c r="A86" s="1" t="s">
        <v>697</v>
      </c>
      <c r="B86" s="41" t="s">
        <v>576</v>
      </c>
      <c r="C86" s="10"/>
      <c r="D86" s="58">
        <v>100</v>
      </c>
      <c r="E86" s="59">
        <v>43465</v>
      </c>
      <c r="F86" s="58">
        <v>100</v>
      </c>
      <c r="G86" s="58">
        <v>100</v>
      </c>
      <c r="H86" s="58">
        <v>100</v>
      </c>
      <c r="I86" s="58">
        <v>100</v>
      </c>
      <c r="J86" s="58">
        <v>100</v>
      </c>
      <c r="K86" s="58">
        <v>100</v>
      </c>
    </row>
    <row r="87" spans="1:11" ht="18.75">
      <c r="A87" s="1" t="s">
        <v>698</v>
      </c>
      <c r="B87" s="41" t="s">
        <v>577</v>
      </c>
      <c r="C87" s="10"/>
      <c r="D87" s="58">
        <v>84.6</v>
      </c>
      <c r="E87" s="59">
        <v>43465</v>
      </c>
      <c r="F87" s="58">
        <v>84.6</v>
      </c>
      <c r="G87" s="58">
        <v>100</v>
      </c>
      <c r="H87" s="58">
        <v>100</v>
      </c>
      <c r="I87" s="58">
        <v>100</v>
      </c>
      <c r="J87" s="58">
        <v>100</v>
      </c>
      <c r="K87" s="58">
        <v>100</v>
      </c>
    </row>
    <row r="88" spans="1:11" s="67" customFormat="1" ht="131.25">
      <c r="A88" s="63" t="s">
        <v>168</v>
      </c>
      <c r="B88" s="62" t="s">
        <v>213</v>
      </c>
      <c r="C88" s="10"/>
      <c r="D88" s="60">
        <v>100</v>
      </c>
      <c r="E88" s="61">
        <v>43465</v>
      </c>
      <c r="F88" s="60">
        <v>100</v>
      </c>
      <c r="G88" s="60">
        <v>100</v>
      </c>
      <c r="H88" s="60">
        <v>100</v>
      </c>
      <c r="I88" s="60">
        <v>100</v>
      </c>
      <c r="J88" s="60">
        <v>100</v>
      </c>
      <c r="K88" s="60">
        <v>100</v>
      </c>
    </row>
    <row r="89" spans="1:11" ht="18.75">
      <c r="A89" s="1" t="s">
        <v>699</v>
      </c>
      <c r="B89" s="41" t="s">
        <v>544</v>
      </c>
      <c r="C89" s="10"/>
      <c r="D89" s="58">
        <v>100</v>
      </c>
      <c r="E89" s="59">
        <v>43465</v>
      </c>
      <c r="F89" s="58">
        <v>100</v>
      </c>
      <c r="G89" s="58">
        <v>100</v>
      </c>
      <c r="H89" s="58">
        <v>100</v>
      </c>
      <c r="I89" s="58">
        <v>100</v>
      </c>
      <c r="J89" s="58">
        <v>100</v>
      </c>
      <c r="K89" s="58">
        <v>100</v>
      </c>
    </row>
    <row r="90" spans="1:11" ht="18.75">
      <c r="A90" s="1" t="s">
        <v>700</v>
      </c>
      <c r="B90" s="41" t="s">
        <v>545</v>
      </c>
      <c r="C90" s="10"/>
      <c r="D90" s="58">
        <v>100</v>
      </c>
      <c r="E90" s="59">
        <v>43465</v>
      </c>
      <c r="F90" s="58">
        <v>100</v>
      </c>
      <c r="G90" s="58">
        <v>100</v>
      </c>
      <c r="H90" s="58">
        <v>100</v>
      </c>
      <c r="I90" s="58">
        <v>100</v>
      </c>
      <c r="J90" s="58">
        <v>100</v>
      </c>
      <c r="K90" s="58">
        <v>100</v>
      </c>
    </row>
    <row r="91" spans="1:11" ht="18.75">
      <c r="A91" s="1" t="s">
        <v>701</v>
      </c>
      <c r="B91" s="41" t="s">
        <v>546</v>
      </c>
      <c r="C91" s="10"/>
      <c r="D91" s="58">
        <v>100</v>
      </c>
      <c r="E91" s="59">
        <v>43465</v>
      </c>
      <c r="F91" s="58">
        <v>100</v>
      </c>
      <c r="G91" s="58">
        <v>100</v>
      </c>
      <c r="H91" s="58">
        <v>100</v>
      </c>
      <c r="I91" s="58">
        <v>100</v>
      </c>
      <c r="J91" s="58">
        <v>100</v>
      </c>
      <c r="K91" s="58">
        <v>100</v>
      </c>
    </row>
    <row r="92" spans="1:11" ht="18.75">
      <c r="A92" s="1" t="s">
        <v>702</v>
      </c>
      <c r="B92" s="41" t="s">
        <v>547</v>
      </c>
      <c r="C92" s="10"/>
      <c r="D92" s="58">
        <v>100</v>
      </c>
      <c r="E92" s="59">
        <v>43465</v>
      </c>
      <c r="F92" s="58">
        <v>100</v>
      </c>
      <c r="G92" s="58">
        <v>100</v>
      </c>
      <c r="H92" s="58">
        <v>100</v>
      </c>
      <c r="I92" s="58">
        <v>100</v>
      </c>
      <c r="J92" s="58">
        <v>100</v>
      </c>
      <c r="K92" s="58">
        <v>100</v>
      </c>
    </row>
    <row r="93" spans="1:11" ht="18.75">
      <c r="A93" s="1" t="s">
        <v>703</v>
      </c>
      <c r="B93" s="41" t="s">
        <v>548</v>
      </c>
      <c r="C93" s="10"/>
      <c r="D93" s="58">
        <v>100</v>
      </c>
      <c r="E93" s="59">
        <v>43465</v>
      </c>
      <c r="F93" s="58">
        <v>100</v>
      </c>
      <c r="G93" s="58">
        <v>100</v>
      </c>
      <c r="H93" s="58">
        <v>100</v>
      </c>
      <c r="I93" s="58">
        <v>100</v>
      </c>
      <c r="J93" s="58">
        <v>100</v>
      </c>
      <c r="K93" s="58">
        <v>100</v>
      </c>
    </row>
    <row r="94" spans="1:11" ht="18.75">
      <c r="A94" s="1" t="s">
        <v>704</v>
      </c>
      <c r="B94" s="41" t="s">
        <v>549</v>
      </c>
      <c r="C94" s="10"/>
      <c r="D94" s="58">
        <v>100</v>
      </c>
      <c r="E94" s="59">
        <v>43465</v>
      </c>
      <c r="F94" s="58">
        <v>100</v>
      </c>
      <c r="G94" s="58">
        <v>100</v>
      </c>
      <c r="H94" s="58">
        <v>100</v>
      </c>
      <c r="I94" s="58">
        <v>100</v>
      </c>
      <c r="J94" s="58">
        <v>100</v>
      </c>
      <c r="K94" s="58">
        <v>100</v>
      </c>
    </row>
    <row r="95" spans="1:11" ht="18.75">
      <c r="A95" s="1" t="s">
        <v>705</v>
      </c>
      <c r="B95" s="41" t="s">
        <v>550</v>
      </c>
      <c r="C95" s="10"/>
      <c r="D95" s="58">
        <v>100</v>
      </c>
      <c r="E95" s="59">
        <v>43465</v>
      </c>
      <c r="F95" s="58">
        <v>100</v>
      </c>
      <c r="G95" s="58">
        <v>100</v>
      </c>
      <c r="H95" s="58">
        <v>100</v>
      </c>
      <c r="I95" s="58">
        <v>100</v>
      </c>
      <c r="J95" s="58">
        <v>100</v>
      </c>
      <c r="K95" s="58">
        <v>100</v>
      </c>
    </row>
    <row r="96" spans="1:11" ht="18.75">
      <c r="A96" s="1" t="s">
        <v>706</v>
      </c>
      <c r="B96" s="41" t="s">
        <v>551</v>
      </c>
      <c r="C96" s="10"/>
      <c r="D96" s="58">
        <v>100</v>
      </c>
      <c r="E96" s="59">
        <v>43465</v>
      </c>
      <c r="F96" s="58">
        <v>100</v>
      </c>
      <c r="G96" s="58">
        <v>100</v>
      </c>
      <c r="H96" s="58">
        <v>100</v>
      </c>
      <c r="I96" s="58">
        <v>100</v>
      </c>
      <c r="J96" s="58">
        <v>100</v>
      </c>
      <c r="K96" s="58">
        <v>100</v>
      </c>
    </row>
    <row r="97" spans="1:11" ht="18.75">
      <c r="A97" s="1" t="s">
        <v>707</v>
      </c>
      <c r="B97" s="41" t="s">
        <v>552</v>
      </c>
      <c r="C97" s="10"/>
      <c r="D97" s="58">
        <v>100</v>
      </c>
      <c r="E97" s="59">
        <v>43465</v>
      </c>
      <c r="F97" s="58">
        <v>100</v>
      </c>
      <c r="G97" s="58">
        <v>100</v>
      </c>
      <c r="H97" s="58">
        <v>100</v>
      </c>
      <c r="I97" s="58">
        <v>100</v>
      </c>
      <c r="J97" s="58">
        <v>100</v>
      </c>
      <c r="K97" s="58">
        <v>100</v>
      </c>
    </row>
    <row r="98" spans="1:11" ht="18.75">
      <c r="A98" s="1" t="s">
        <v>708</v>
      </c>
      <c r="B98" s="41" t="s">
        <v>553</v>
      </c>
      <c r="C98" s="10"/>
      <c r="D98" s="58">
        <v>100</v>
      </c>
      <c r="E98" s="59">
        <v>43465</v>
      </c>
      <c r="F98" s="58">
        <v>100</v>
      </c>
      <c r="G98" s="58">
        <v>100</v>
      </c>
      <c r="H98" s="58">
        <v>100</v>
      </c>
      <c r="I98" s="58">
        <v>100</v>
      </c>
      <c r="J98" s="58">
        <v>100</v>
      </c>
      <c r="K98" s="58">
        <v>100</v>
      </c>
    </row>
    <row r="99" spans="1:11" ht="18.75">
      <c r="A99" s="1" t="s">
        <v>709</v>
      </c>
      <c r="B99" s="41" t="s">
        <v>554</v>
      </c>
      <c r="C99" s="10"/>
      <c r="D99" s="58">
        <v>100</v>
      </c>
      <c r="E99" s="59">
        <v>43465</v>
      </c>
      <c r="F99" s="58">
        <v>100</v>
      </c>
      <c r="G99" s="58">
        <v>100</v>
      </c>
      <c r="H99" s="58">
        <v>100</v>
      </c>
      <c r="I99" s="58">
        <v>100</v>
      </c>
      <c r="J99" s="58">
        <v>100</v>
      </c>
      <c r="K99" s="58">
        <v>100</v>
      </c>
    </row>
    <row r="100" spans="1:11" ht="18.75">
      <c r="A100" s="1" t="s">
        <v>710</v>
      </c>
      <c r="B100" s="41" t="s">
        <v>555</v>
      </c>
      <c r="C100" s="10"/>
      <c r="D100" s="58">
        <v>100</v>
      </c>
      <c r="E100" s="59">
        <v>43465</v>
      </c>
      <c r="F100" s="58">
        <v>100</v>
      </c>
      <c r="G100" s="58">
        <v>100</v>
      </c>
      <c r="H100" s="58">
        <v>100</v>
      </c>
      <c r="I100" s="58">
        <v>100</v>
      </c>
      <c r="J100" s="58">
        <v>100</v>
      </c>
      <c r="K100" s="58">
        <v>100</v>
      </c>
    </row>
    <row r="101" spans="1:11" ht="18.75">
      <c r="A101" s="1" t="s">
        <v>711</v>
      </c>
      <c r="B101" s="41" t="s">
        <v>556</v>
      </c>
      <c r="C101" s="10"/>
      <c r="D101" s="58">
        <v>100</v>
      </c>
      <c r="E101" s="59">
        <v>43465</v>
      </c>
      <c r="F101" s="58">
        <v>100</v>
      </c>
      <c r="G101" s="58">
        <v>100</v>
      </c>
      <c r="H101" s="58">
        <v>100</v>
      </c>
      <c r="I101" s="58">
        <v>100</v>
      </c>
      <c r="J101" s="58">
        <v>100</v>
      </c>
      <c r="K101" s="58">
        <v>100</v>
      </c>
    </row>
    <row r="102" spans="1:11" ht="18.75">
      <c r="A102" s="1" t="s">
        <v>712</v>
      </c>
      <c r="B102" s="41" t="s">
        <v>557</v>
      </c>
      <c r="C102" s="10"/>
      <c r="D102" s="58">
        <v>100</v>
      </c>
      <c r="E102" s="59">
        <v>43465</v>
      </c>
      <c r="F102" s="58">
        <v>100</v>
      </c>
      <c r="G102" s="58">
        <v>100</v>
      </c>
      <c r="H102" s="58">
        <v>100</v>
      </c>
      <c r="I102" s="58">
        <v>100</v>
      </c>
      <c r="J102" s="58">
        <v>100</v>
      </c>
      <c r="K102" s="58">
        <v>100</v>
      </c>
    </row>
    <row r="103" spans="1:11" ht="18.75">
      <c r="A103" s="1" t="s">
        <v>713</v>
      </c>
      <c r="B103" s="41" t="s">
        <v>558</v>
      </c>
      <c r="C103" s="10"/>
      <c r="D103" s="58">
        <v>100</v>
      </c>
      <c r="E103" s="59">
        <v>43465</v>
      </c>
      <c r="F103" s="58">
        <v>100</v>
      </c>
      <c r="G103" s="58">
        <v>100</v>
      </c>
      <c r="H103" s="58">
        <v>100</v>
      </c>
      <c r="I103" s="58">
        <v>100</v>
      </c>
      <c r="J103" s="58">
        <v>100</v>
      </c>
      <c r="K103" s="58">
        <v>100</v>
      </c>
    </row>
    <row r="104" spans="1:11" ht="18.75">
      <c r="A104" s="1" t="s">
        <v>714</v>
      </c>
      <c r="B104" s="41" t="s">
        <v>559</v>
      </c>
      <c r="C104" s="10"/>
      <c r="D104" s="58">
        <v>100</v>
      </c>
      <c r="E104" s="59">
        <v>43465</v>
      </c>
      <c r="F104" s="58">
        <v>100</v>
      </c>
      <c r="G104" s="58">
        <v>100</v>
      </c>
      <c r="H104" s="58">
        <v>100</v>
      </c>
      <c r="I104" s="58">
        <v>100</v>
      </c>
      <c r="J104" s="58">
        <v>100</v>
      </c>
      <c r="K104" s="58">
        <v>100</v>
      </c>
    </row>
    <row r="105" spans="1:11" ht="18.75">
      <c r="A105" s="1" t="s">
        <v>715</v>
      </c>
      <c r="B105" s="41" t="s">
        <v>560</v>
      </c>
      <c r="C105" s="10"/>
      <c r="D105" s="58">
        <v>100</v>
      </c>
      <c r="E105" s="59">
        <v>43465</v>
      </c>
      <c r="F105" s="58">
        <v>100</v>
      </c>
      <c r="G105" s="58">
        <v>100</v>
      </c>
      <c r="H105" s="58">
        <v>100</v>
      </c>
      <c r="I105" s="58">
        <v>100</v>
      </c>
      <c r="J105" s="58">
        <v>100</v>
      </c>
      <c r="K105" s="58">
        <v>100</v>
      </c>
    </row>
    <row r="106" spans="1:11" ht="18.75">
      <c r="A106" s="1" t="s">
        <v>716</v>
      </c>
      <c r="B106" s="41" t="s">
        <v>561</v>
      </c>
      <c r="C106" s="10"/>
      <c r="D106" s="58">
        <v>100</v>
      </c>
      <c r="E106" s="59">
        <v>43465</v>
      </c>
      <c r="F106" s="58">
        <v>100</v>
      </c>
      <c r="G106" s="58">
        <v>100</v>
      </c>
      <c r="H106" s="58">
        <v>100</v>
      </c>
      <c r="I106" s="58">
        <v>100</v>
      </c>
      <c r="J106" s="58">
        <v>100</v>
      </c>
      <c r="K106" s="58">
        <v>100</v>
      </c>
    </row>
    <row r="107" spans="1:11" ht="18.75">
      <c r="A107" s="1" t="s">
        <v>717</v>
      </c>
      <c r="B107" s="41" t="s">
        <v>562</v>
      </c>
      <c r="C107" s="10"/>
      <c r="D107" s="58">
        <v>100</v>
      </c>
      <c r="E107" s="59">
        <v>43465</v>
      </c>
      <c r="F107" s="58">
        <v>100</v>
      </c>
      <c r="G107" s="58">
        <v>100</v>
      </c>
      <c r="H107" s="58">
        <v>100</v>
      </c>
      <c r="I107" s="58">
        <v>100</v>
      </c>
      <c r="J107" s="58">
        <v>100</v>
      </c>
      <c r="K107" s="58">
        <v>100</v>
      </c>
    </row>
    <row r="108" spans="1:11" ht="18.75">
      <c r="A108" s="1" t="s">
        <v>718</v>
      </c>
      <c r="B108" s="41" t="s">
        <v>563</v>
      </c>
      <c r="C108" s="10"/>
      <c r="D108" s="58">
        <v>100</v>
      </c>
      <c r="E108" s="59">
        <v>43465</v>
      </c>
      <c r="F108" s="58">
        <v>100</v>
      </c>
      <c r="G108" s="58">
        <v>100</v>
      </c>
      <c r="H108" s="58">
        <v>100</v>
      </c>
      <c r="I108" s="58">
        <v>100</v>
      </c>
      <c r="J108" s="58">
        <v>100</v>
      </c>
      <c r="K108" s="58">
        <v>100</v>
      </c>
    </row>
    <row r="109" spans="1:11" ht="18.75">
      <c r="A109" s="1" t="s">
        <v>719</v>
      </c>
      <c r="B109" s="41" t="s">
        <v>564</v>
      </c>
      <c r="C109" s="10"/>
      <c r="D109" s="58">
        <v>100</v>
      </c>
      <c r="E109" s="59">
        <v>43465</v>
      </c>
      <c r="F109" s="58">
        <v>100</v>
      </c>
      <c r="G109" s="58">
        <v>100</v>
      </c>
      <c r="H109" s="58">
        <v>100</v>
      </c>
      <c r="I109" s="58">
        <v>100</v>
      </c>
      <c r="J109" s="58">
        <v>100</v>
      </c>
      <c r="K109" s="58">
        <v>100</v>
      </c>
    </row>
    <row r="110" spans="1:11" ht="18.75">
      <c r="A110" s="1" t="s">
        <v>720</v>
      </c>
      <c r="B110" s="41" t="s">
        <v>565</v>
      </c>
      <c r="C110" s="10"/>
      <c r="D110" s="58">
        <v>100</v>
      </c>
      <c r="E110" s="59">
        <v>43465</v>
      </c>
      <c r="F110" s="58">
        <v>100</v>
      </c>
      <c r="G110" s="58">
        <v>100</v>
      </c>
      <c r="H110" s="58">
        <v>100</v>
      </c>
      <c r="I110" s="58">
        <v>100</v>
      </c>
      <c r="J110" s="58">
        <v>100</v>
      </c>
      <c r="K110" s="58">
        <v>100</v>
      </c>
    </row>
    <row r="111" spans="1:11" ht="18.75">
      <c r="A111" s="1" t="s">
        <v>721</v>
      </c>
      <c r="B111" s="41" t="s">
        <v>566</v>
      </c>
      <c r="C111" s="10"/>
      <c r="D111" s="58">
        <v>100</v>
      </c>
      <c r="E111" s="59">
        <v>43465</v>
      </c>
      <c r="F111" s="58">
        <v>100</v>
      </c>
      <c r="G111" s="58">
        <v>100</v>
      </c>
      <c r="H111" s="58">
        <v>100</v>
      </c>
      <c r="I111" s="58">
        <v>100</v>
      </c>
      <c r="J111" s="58">
        <v>100</v>
      </c>
      <c r="K111" s="58">
        <v>100</v>
      </c>
    </row>
    <row r="112" spans="1:11" ht="18.75">
      <c r="A112" s="1" t="s">
        <v>722</v>
      </c>
      <c r="B112" s="41" t="s">
        <v>567</v>
      </c>
      <c r="C112" s="10"/>
      <c r="D112" s="58">
        <v>100</v>
      </c>
      <c r="E112" s="59">
        <v>43465</v>
      </c>
      <c r="F112" s="58">
        <v>100</v>
      </c>
      <c r="G112" s="58">
        <v>100</v>
      </c>
      <c r="H112" s="58">
        <v>100</v>
      </c>
      <c r="I112" s="58">
        <v>100</v>
      </c>
      <c r="J112" s="58">
        <v>100</v>
      </c>
      <c r="K112" s="58">
        <v>100</v>
      </c>
    </row>
    <row r="113" spans="1:11" ht="18.75">
      <c r="A113" s="1" t="s">
        <v>723</v>
      </c>
      <c r="B113" s="41" t="s">
        <v>568</v>
      </c>
      <c r="C113" s="10"/>
      <c r="D113" s="58">
        <v>100</v>
      </c>
      <c r="E113" s="59">
        <v>43465</v>
      </c>
      <c r="F113" s="58">
        <v>100</v>
      </c>
      <c r="G113" s="58">
        <v>100</v>
      </c>
      <c r="H113" s="58">
        <v>100</v>
      </c>
      <c r="I113" s="58">
        <v>100</v>
      </c>
      <c r="J113" s="58">
        <v>100</v>
      </c>
      <c r="K113" s="58">
        <v>100</v>
      </c>
    </row>
    <row r="114" spans="1:11" ht="18.75">
      <c r="A114" s="1" t="s">
        <v>724</v>
      </c>
      <c r="B114" s="41" t="s">
        <v>569</v>
      </c>
      <c r="C114" s="10"/>
      <c r="D114" s="58">
        <v>100</v>
      </c>
      <c r="E114" s="59">
        <v>43465</v>
      </c>
      <c r="F114" s="58">
        <v>100</v>
      </c>
      <c r="G114" s="58">
        <v>100</v>
      </c>
      <c r="H114" s="58">
        <v>100</v>
      </c>
      <c r="I114" s="58">
        <v>100</v>
      </c>
      <c r="J114" s="58">
        <v>100</v>
      </c>
      <c r="K114" s="58">
        <v>100</v>
      </c>
    </row>
    <row r="115" spans="1:11" ht="18.75">
      <c r="A115" s="1" t="s">
        <v>725</v>
      </c>
      <c r="B115" s="41" t="s">
        <v>570</v>
      </c>
      <c r="C115" s="10"/>
      <c r="D115" s="58">
        <v>100</v>
      </c>
      <c r="E115" s="59">
        <v>43465</v>
      </c>
      <c r="F115" s="58">
        <v>100</v>
      </c>
      <c r="G115" s="58">
        <v>100</v>
      </c>
      <c r="H115" s="58">
        <v>100</v>
      </c>
      <c r="I115" s="58">
        <v>100</v>
      </c>
      <c r="J115" s="58">
        <v>100</v>
      </c>
      <c r="K115" s="58">
        <v>100</v>
      </c>
    </row>
    <row r="116" spans="1:11" ht="18.75">
      <c r="A116" s="1" t="s">
        <v>726</v>
      </c>
      <c r="B116" s="41" t="s">
        <v>571</v>
      </c>
      <c r="C116" s="10"/>
      <c r="D116" s="58">
        <v>100</v>
      </c>
      <c r="E116" s="59">
        <v>43465</v>
      </c>
      <c r="F116" s="58">
        <v>100</v>
      </c>
      <c r="G116" s="58">
        <v>100</v>
      </c>
      <c r="H116" s="58">
        <v>100</v>
      </c>
      <c r="I116" s="58">
        <v>100</v>
      </c>
      <c r="J116" s="58">
        <v>100</v>
      </c>
      <c r="K116" s="58">
        <v>100</v>
      </c>
    </row>
    <row r="117" spans="1:11" ht="18.75">
      <c r="A117" s="1" t="s">
        <v>727</v>
      </c>
      <c r="B117" s="41" t="s">
        <v>572</v>
      </c>
      <c r="C117" s="10"/>
      <c r="D117" s="58">
        <v>100</v>
      </c>
      <c r="E117" s="59">
        <v>43465</v>
      </c>
      <c r="F117" s="58">
        <v>100</v>
      </c>
      <c r="G117" s="58">
        <v>100</v>
      </c>
      <c r="H117" s="58">
        <v>100</v>
      </c>
      <c r="I117" s="58">
        <v>100</v>
      </c>
      <c r="J117" s="58">
        <v>100</v>
      </c>
      <c r="K117" s="58">
        <v>100</v>
      </c>
    </row>
    <row r="118" spans="1:11" ht="18.75">
      <c r="A118" s="1" t="s">
        <v>728</v>
      </c>
      <c r="B118" s="41" t="s">
        <v>573</v>
      </c>
      <c r="C118" s="10"/>
      <c r="D118" s="58">
        <v>100</v>
      </c>
      <c r="E118" s="59">
        <v>43465</v>
      </c>
      <c r="F118" s="58">
        <v>100</v>
      </c>
      <c r="G118" s="58">
        <v>100</v>
      </c>
      <c r="H118" s="58">
        <v>100</v>
      </c>
      <c r="I118" s="58">
        <v>100</v>
      </c>
      <c r="J118" s="58">
        <v>100</v>
      </c>
      <c r="K118" s="58">
        <v>100</v>
      </c>
    </row>
    <row r="119" spans="1:11" ht="18.75">
      <c r="A119" s="1" t="s">
        <v>729</v>
      </c>
      <c r="B119" s="41" t="s">
        <v>574</v>
      </c>
      <c r="C119" s="10"/>
      <c r="D119" s="58">
        <v>100</v>
      </c>
      <c r="E119" s="59">
        <v>43465</v>
      </c>
      <c r="F119" s="58">
        <v>100</v>
      </c>
      <c r="G119" s="58">
        <v>100</v>
      </c>
      <c r="H119" s="58">
        <v>100</v>
      </c>
      <c r="I119" s="58">
        <v>100</v>
      </c>
      <c r="J119" s="58">
        <v>100</v>
      </c>
      <c r="K119" s="58">
        <v>100</v>
      </c>
    </row>
    <row r="120" spans="1:11" ht="18.75">
      <c r="A120" s="1" t="s">
        <v>730</v>
      </c>
      <c r="B120" s="41" t="s">
        <v>575</v>
      </c>
      <c r="C120" s="10"/>
      <c r="D120" s="58">
        <v>100</v>
      </c>
      <c r="E120" s="59">
        <v>43465</v>
      </c>
      <c r="F120" s="58">
        <v>100</v>
      </c>
      <c r="G120" s="58">
        <v>100</v>
      </c>
      <c r="H120" s="58">
        <v>100</v>
      </c>
      <c r="I120" s="58">
        <v>100</v>
      </c>
      <c r="J120" s="58">
        <v>100</v>
      </c>
      <c r="K120" s="58">
        <v>100</v>
      </c>
    </row>
    <row r="121" spans="1:11" ht="18.75">
      <c r="A121" s="1" t="s">
        <v>731</v>
      </c>
      <c r="B121" s="41" t="s">
        <v>576</v>
      </c>
      <c r="C121" s="10"/>
      <c r="D121" s="58">
        <v>100</v>
      </c>
      <c r="E121" s="59">
        <v>43465</v>
      </c>
      <c r="F121" s="58">
        <v>100</v>
      </c>
      <c r="G121" s="58">
        <v>100</v>
      </c>
      <c r="H121" s="58">
        <v>100</v>
      </c>
      <c r="I121" s="58">
        <v>100</v>
      </c>
      <c r="J121" s="58">
        <v>100</v>
      </c>
      <c r="K121" s="58">
        <v>100</v>
      </c>
    </row>
    <row r="122" spans="1:11" ht="18.75">
      <c r="A122" s="1" t="s">
        <v>732</v>
      </c>
      <c r="B122" s="41" t="s">
        <v>577</v>
      </c>
      <c r="C122" s="10"/>
      <c r="D122" s="58">
        <v>100</v>
      </c>
      <c r="E122" s="59">
        <v>43465</v>
      </c>
      <c r="F122" s="58">
        <v>100</v>
      </c>
      <c r="G122" s="58">
        <v>100</v>
      </c>
      <c r="H122" s="58">
        <v>100</v>
      </c>
      <c r="I122" s="58">
        <v>100</v>
      </c>
      <c r="J122" s="58">
        <v>100</v>
      </c>
      <c r="K122" s="58">
        <v>100</v>
      </c>
    </row>
    <row r="123" spans="1:11" ht="56.25">
      <c r="A123" s="63" t="s">
        <v>169</v>
      </c>
      <c r="B123" s="62" t="s">
        <v>214</v>
      </c>
      <c r="C123" s="10"/>
      <c r="D123" s="60">
        <v>93.7</v>
      </c>
      <c r="E123" s="61">
        <v>43465</v>
      </c>
      <c r="F123" s="60">
        <v>93.7</v>
      </c>
      <c r="G123" s="60">
        <v>100</v>
      </c>
      <c r="H123" s="60">
        <v>100</v>
      </c>
      <c r="I123" s="60">
        <v>100</v>
      </c>
      <c r="J123" s="60">
        <v>100</v>
      </c>
      <c r="K123" s="60">
        <v>100</v>
      </c>
    </row>
    <row r="124" spans="1:11" ht="18.75">
      <c r="A124" s="1" t="s">
        <v>733</v>
      </c>
      <c r="B124" s="41" t="s">
        <v>544</v>
      </c>
      <c r="C124" s="10"/>
      <c r="D124" s="58">
        <v>100</v>
      </c>
      <c r="E124" s="59">
        <v>43465</v>
      </c>
      <c r="F124" s="58">
        <v>100</v>
      </c>
      <c r="G124" s="58">
        <v>100</v>
      </c>
      <c r="H124" s="58">
        <v>100</v>
      </c>
      <c r="I124" s="58">
        <v>100</v>
      </c>
      <c r="J124" s="58">
        <v>100</v>
      </c>
      <c r="K124" s="58">
        <v>100</v>
      </c>
    </row>
    <row r="125" spans="1:11" ht="18.75">
      <c r="A125" s="1" t="s">
        <v>734</v>
      </c>
      <c r="B125" s="41" t="s">
        <v>545</v>
      </c>
      <c r="C125" s="10"/>
      <c r="D125" s="58">
        <v>100</v>
      </c>
      <c r="E125" s="59">
        <v>43465</v>
      </c>
      <c r="F125" s="58">
        <v>100</v>
      </c>
      <c r="G125" s="58">
        <v>100</v>
      </c>
      <c r="H125" s="58">
        <v>100</v>
      </c>
      <c r="I125" s="58">
        <v>100</v>
      </c>
      <c r="J125" s="58">
        <v>100</v>
      </c>
      <c r="K125" s="58">
        <v>100</v>
      </c>
    </row>
    <row r="126" spans="1:11" ht="18.75">
      <c r="A126" s="1" t="s">
        <v>735</v>
      </c>
      <c r="B126" s="41" t="s">
        <v>546</v>
      </c>
      <c r="C126" s="10"/>
      <c r="D126" s="58">
        <v>100</v>
      </c>
      <c r="E126" s="59">
        <v>43465</v>
      </c>
      <c r="F126" s="58">
        <v>100</v>
      </c>
      <c r="G126" s="58">
        <v>100</v>
      </c>
      <c r="H126" s="58">
        <v>100</v>
      </c>
      <c r="I126" s="58">
        <v>100</v>
      </c>
      <c r="J126" s="58">
        <v>100</v>
      </c>
      <c r="K126" s="58">
        <v>100</v>
      </c>
    </row>
    <row r="127" spans="1:11" ht="18.75">
      <c r="A127" s="1" t="s">
        <v>736</v>
      </c>
      <c r="B127" s="41" t="s">
        <v>547</v>
      </c>
      <c r="C127" s="10"/>
      <c r="D127" s="58">
        <v>100</v>
      </c>
      <c r="E127" s="59">
        <v>43465</v>
      </c>
      <c r="F127" s="58">
        <v>100</v>
      </c>
      <c r="G127" s="58">
        <v>100</v>
      </c>
      <c r="H127" s="58">
        <v>100</v>
      </c>
      <c r="I127" s="58">
        <v>100</v>
      </c>
      <c r="J127" s="58">
        <v>100</v>
      </c>
      <c r="K127" s="58">
        <v>100</v>
      </c>
    </row>
    <row r="128" spans="1:11" ht="18.75">
      <c r="A128" s="1" t="s">
        <v>737</v>
      </c>
      <c r="B128" s="41" t="s">
        <v>548</v>
      </c>
      <c r="C128" s="10"/>
      <c r="D128" s="58">
        <v>100</v>
      </c>
      <c r="E128" s="59">
        <v>43465</v>
      </c>
      <c r="F128" s="58">
        <v>100</v>
      </c>
      <c r="G128" s="58">
        <v>100</v>
      </c>
      <c r="H128" s="58">
        <v>100</v>
      </c>
      <c r="I128" s="58">
        <v>100</v>
      </c>
      <c r="J128" s="58">
        <v>100</v>
      </c>
      <c r="K128" s="58">
        <v>100</v>
      </c>
    </row>
    <row r="129" spans="1:11" ht="18.75">
      <c r="A129" s="1" t="s">
        <v>738</v>
      </c>
      <c r="B129" s="41" t="s">
        <v>549</v>
      </c>
      <c r="C129" s="10"/>
      <c r="D129" s="58">
        <v>100</v>
      </c>
      <c r="E129" s="59">
        <v>43465</v>
      </c>
      <c r="F129" s="58">
        <v>100</v>
      </c>
      <c r="G129" s="58">
        <v>100</v>
      </c>
      <c r="H129" s="58">
        <v>100</v>
      </c>
      <c r="I129" s="58">
        <v>100</v>
      </c>
      <c r="J129" s="58">
        <v>100</v>
      </c>
      <c r="K129" s="58">
        <v>100</v>
      </c>
    </row>
    <row r="130" spans="1:11" ht="18.75">
      <c r="A130" s="1" t="s">
        <v>739</v>
      </c>
      <c r="B130" s="41" t="s">
        <v>550</v>
      </c>
      <c r="C130" s="10"/>
      <c r="D130" s="58">
        <v>100</v>
      </c>
      <c r="E130" s="59">
        <v>43465</v>
      </c>
      <c r="F130" s="58">
        <v>100</v>
      </c>
      <c r="G130" s="58">
        <v>100</v>
      </c>
      <c r="H130" s="58">
        <v>100</v>
      </c>
      <c r="I130" s="58">
        <v>100</v>
      </c>
      <c r="J130" s="58">
        <v>100</v>
      </c>
      <c r="K130" s="58">
        <v>100</v>
      </c>
    </row>
    <row r="131" spans="1:11" ht="18.75">
      <c r="A131" s="1" t="s">
        <v>740</v>
      </c>
      <c r="B131" s="41" t="s">
        <v>551</v>
      </c>
      <c r="C131" s="10"/>
      <c r="D131" s="58">
        <v>100</v>
      </c>
      <c r="E131" s="59">
        <v>43465</v>
      </c>
      <c r="F131" s="58">
        <v>100</v>
      </c>
      <c r="G131" s="58">
        <v>100</v>
      </c>
      <c r="H131" s="58">
        <v>100</v>
      </c>
      <c r="I131" s="58">
        <v>100</v>
      </c>
      <c r="J131" s="58">
        <v>100</v>
      </c>
      <c r="K131" s="58">
        <v>100</v>
      </c>
    </row>
    <row r="132" spans="1:11" ht="18.75">
      <c r="A132" s="1" t="s">
        <v>741</v>
      </c>
      <c r="B132" s="41" t="s">
        <v>552</v>
      </c>
      <c r="C132" s="10"/>
      <c r="D132" s="58">
        <v>100</v>
      </c>
      <c r="E132" s="59">
        <v>43465</v>
      </c>
      <c r="F132" s="58">
        <v>100</v>
      </c>
      <c r="G132" s="58">
        <v>100</v>
      </c>
      <c r="H132" s="58">
        <v>100</v>
      </c>
      <c r="I132" s="58">
        <v>100</v>
      </c>
      <c r="J132" s="58">
        <v>100</v>
      </c>
      <c r="K132" s="58">
        <v>100</v>
      </c>
    </row>
    <row r="133" spans="1:11" ht="18.75">
      <c r="A133" s="1" t="s">
        <v>742</v>
      </c>
      <c r="B133" s="41" t="s">
        <v>553</v>
      </c>
      <c r="C133" s="10"/>
      <c r="D133" s="58">
        <v>100</v>
      </c>
      <c r="E133" s="59">
        <v>43465</v>
      </c>
      <c r="F133" s="58">
        <v>100</v>
      </c>
      <c r="G133" s="58">
        <v>100</v>
      </c>
      <c r="H133" s="58">
        <v>100</v>
      </c>
      <c r="I133" s="58">
        <v>100</v>
      </c>
      <c r="J133" s="58">
        <v>100</v>
      </c>
      <c r="K133" s="58">
        <v>100</v>
      </c>
    </row>
    <row r="134" spans="1:11" ht="18.75">
      <c r="A134" s="1" t="s">
        <v>743</v>
      </c>
      <c r="B134" s="41" t="s">
        <v>554</v>
      </c>
      <c r="C134" s="10"/>
      <c r="D134" s="58">
        <v>100</v>
      </c>
      <c r="E134" s="59">
        <v>43465</v>
      </c>
      <c r="F134" s="58">
        <v>100</v>
      </c>
      <c r="G134" s="58">
        <v>100</v>
      </c>
      <c r="H134" s="58">
        <v>100</v>
      </c>
      <c r="I134" s="58">
        <v>100</v>
      </c>
      <c r="J134" s="58">
        <v>100</v>
      </c>
      <c r="K134" s="58">
        <v>100</v>
      </c>
    </row>
    <row r="135" spans="1:11" ht="18.75">
      <c r="A135" s="1" t="s">
        <v>744</v>
      </c>
      <c r="B135" s="41" t="s">
        <v>555</v>
      </c>
      <c r="C135" s="10"/>
      <c r="D135" s="58">
        <v>100</v>
      </c>
      <c r="E135" s="59">
        <v>43465</v>
      </c>
      <c r="F135" s="58">
        <v>100</v>
      </c>
      <c r="G135" s="58">
        <v>100</v>
      </c>
      <c r="H135" s="58">
        <v>100</v>
      </c>
      <c r="I135" s="58">
        <v>100</v>
      </c>
      <c r="J135" s="58">
        <v>100</v>
      </c>
      <c r="K135" s="58">
        <v>100</v>
      </c>
    </row>
    <row r="136" spans="1:11" ht="18.75">
      <c r="A136" s="1" t="s">
        <v>745</v>
      </c>
      <c r="B136" s="41" t="s">
        <v>556</v>
      </c>
      <c r="C136" s="10"/>
      <c r="D136" s="58">
        <v>100</v>
      </c>
      <c r="E136" s="59">
        <v>43465</v>
      </c>
      <c r="F136" s="58">
        <v>100</v>
      </c>
      <c r="G136" s="58">
        <v>100</v>
      </c>
      <c r="H136" s="58">
        <v>100</v>
      </c>
      <c r="I136" s="58">
        <v>100</v>
      </c>
      <c r="J136" s="58">
        <v>100</v>
      </c>
      <c r="K136" s="58">
        <v>100</v>
      </c>
    </row>
    <row r="137" spans="1:11" ht="18.75">
      <c r="A137" s="1" t="s">
        <v>746</v>
      </c>
      <c r="B137" s="41" t="s">
        <v>557</v>
      </c>
      <c r="C137" s="10"/>
      <c r="D137" s="58">
        <v>100</v>
      </c>
      <c r="E137" s="59">
        <v>43465</v>
      </c>
      <c r="F137" s="58">
        <v>100</v>
      </c>
      <c r="G137" s="58">
        <v>100</v>
      </c>
      <c r="H137" s="58">
        <v>100</v>
      </c>
      <c r="I137" s="58">
        <v>100</v>
      </c>
      <c r="J137" s="58">
        <v>100</v>
      </c>
      <c r="K137" s="58">
        <v>100</v>
      </c>
    </row>
    <row r="138" spans="1:11" ht="18.75">
      <c r="A138" s="1" t="s">
        <v>747</v>
      </c>
      <c r="B138" s="41" t="s">
        <v>558</v>
      </c>
      <c r="C138" s="10"/>
      <c r="D138" s="58">
        <v>100</v>
      </c>
      <c r="E138" s="59">
        <v>43465</v>
      </c>
      <c r="F138" s="58">
        <v>100</v>
      </c>
      <c r="G138" s="58">
        <v>100</v>
      </c>
      <c r="H138" s="58">
        <v>100</v>
      </c>
      <c r="I138" s="58">
        <v>100</v>
      </c>
      <c r="J138" s="58">
        <v>100</v>
      </c>
      <c r="K138" s="58">
        <v>100</v>
      </c>
    </row>
    <row r="139" spans="1:11" ht="18.75">
      <c r="A139" s="1" t="s">
        <v>748</v>
      </c>
      <c r="B139" s="41" t="s">
        <v>559</v>
      </c>
      <c r="C139" s="10"/>
      <c r="D139" s="58">
        <v>100</v>
      </c>
      <c r="E139" s="59">
        <v>43465</v>
      </c>
      <c r="F139" s="58">
        <v>100</v>
      </c>
      <c r="G139" s="58">
        <v>100</v>
      </c>
      <c r="H139" s="58">
        <v>100</v>
      </c>
      <c r="I139" s="58">
        <v>100</v>
      </c>
      <c r="J139" s="58">
        <v>100</v>
      </c>
      <c r="K139" s="58">
        <v>100</v>
      </c>
    </row>
    <row r="140" spans="1:11" ht="18.75">
      <c r="A140" s="1" t="s">
        <v>749</v>
      </c>
      <c r="B140" s="41" t="s">
        <v>560</v>
      </c>
      <c r="C140" s="10"/>
      <c r="D140" s="58">
        <v>50</v>
      </c>
      <c r="E140" s="59">
        <v>43465</v>
      </c>
      <c r="F140" s="58">
        <v>50</v>
      </c>
      <c r="G140" s="58">
        <v>100</v>
      </c>
      <c r="H140" s="58">
        <v>100</v>
      </c>
      <c r="I140" s="58">
        <v>100</v>
      </c>
      <c r="J140" s="58">
        <v>100</v>
      </c>
      <c r="K140" s="58">
        <v>100</v>
      </c>
    </row>
    <row r="141" spans="1:11" ht="18.75">
      <c r="A141" s="1" t="s">
        <v>750</v>
      </c>
      <c r="B141" s="41" t="s">
        <v>561</v>
      </c>
      <c r="C141" s="10"/>
      <c r="D141" s="58">
        <v>100</v>
      </c>
      <c r="E141" s="59">
        <v>43465</v>
      </c>
      <c r="F141" s="58">
        <v>100</v>
      </c>
      <c r="G141" s="58">
        <v>100</v>
      </c>
      <c r="H141" s="58">
        <v>100</v>
      </c>
      <c r="I141" s="58">
        <v>100</v>
      </c>
      <c r="J141" s="58">
        <v>100</v>
      </c>
      <c r="K141" s="58">
        <v>100</v>
      </c>
    </row>
    <row r="142" spans="1:11" ht="18.75">
      <c r="A142" s="1" t="s">
        <v>751</v>
      </c>
      <c r="B142" s="41" t="s">
        <v>562</v>
      </c>
      <c r="C142" s="10"/>
      <c r="D142" s="58">
        <v>100</v>
      </c>
      <c r="E142" s="59">
        <v>43465</v>
      </c>
      <c r="F142" s="58">
        <v>100</v>
      </c>
      <c r="G142" s="58">
        <v>100</v>
      </c>
      <c r="H142" s="58">
        <v>100</v>
      </c>
      <c r="I142" s="58">
        <v>100</v>
      </c>
      <c r="J142" s="58">
        <v>100</v>
      </c>
      <c r="K142" s="58">
        <v>100</v>
      </c>
    </row>
    <row r="143" spans="1:11" ht="18.75">
      <c r="A143" s="1" t="s">
        <v>752</v>
      </c>
      <c r="B143" s="41" t="s">
        <v>563</v>
      </c>
      <c r="C143" s="10"/>
      <c r="D143" s="58">
        <v>100</v>
      </c>
      <c r="E143" s="59">
        <v>43465</v>
      </c>
      <c r="F143" s="58">
        <v>100</v>
      </c>
      <c r="G143" s="58">
        <v>100</v>
      </c>
      <c r="H143" s="58">
        <v>100</v>
      </c>
      <c r="I143" s="58">
        <v>100</v>
      </c>
      <c r="J143" s="58">
        <v>100</v>
      </c>
      <c r="K143" s="58">
        <v>100</v>
      </c>
    </row>
    <row r="144" spans="1:11" ht="18.75">
      <c r="A144" s="1" t="s">
        <v>753</v>
      </c>
      <c r="B144" s="41" t="s">
        <v>564</v>
      </c>
      <c r="C144" s="10"/>
      <c r="D144" s="58">
        <v>100</v>
      </c>
      <c r="E144" s="59">
        <v>43465</v>
      </c>
      <c r="F144" s="58">
        <v>100</v>
      </c>
      <c r="G144" s="58">
        <v>100</v>
      </c>
      <c r="H144" s="58">
        <v>100</v>
      </c>
      <c r="I144" s="58">
        <v>100</v>
      </c>
      <c r="J144" s="58">
        <v>100</v>
      </c>
      <c r="K144" s="58">
        <v>100</v>
      </c>
    </row>
    <row r="145" spans="1:11" ht="18.75">
      <c r="A145" s="1" t="s">
        <v>754</v>
      </c>
      <c r="B145" s="41" t="s">
        <v>565</v>
      </c>
      <c r="C145" s="10"/>
      <c r="D145" s="58">
        <v>100</v>
      </c>
      <c r="E145" s="59">
        <v>43465</v>
      </c>
      <c r="F145" s="58">
        <v>100</v>
      </c>
      <c r="G145" s="58">
        <v>100</v>
      </c>
      <c r="H145" s="58">
        <v>100</v>
      </c>
      <c r="I145" s="58">
        <v>100</v>
      </c>
      <c r="J145" s="58">
        <v>100</v>
      </c>
      <c r="K145" s="58">
        <v>100</v>
      </c>
    </row>
    <row r="146" spans="1:11" ht="18.75">
      <c r="A146" s="1" t="s">
        <v>755</v>
      </c>
      <c r="B146" s="41" t="s">
        <v>566</v>
      </c>
      <c r="C146" s="10"/>
      <c r="D146" s="58">
        <v>100</v>
      </c>
      <c r="E146" s="59">
        <v>43465</v>
      </c>
      <c r="F146" s="58">
        <v>100</v>
      </c>
      <c r="G146" s="58">
        <v>100</v>
      </c>
      <c r="H146" s="58">
        <v>100</v>
      </c>
      <c r="I146" s="58">
        <v>100</v>
      </c>
      <c r="J146" s="58">
        <v>100</v>
      </c>
      <c r="K146" s="58">
        <v>100</v>
      </c>
    </row>
    <row r="147" spans="1:11" ht="18.75">
      <c r="A147" s="1" t="s">
        <v>756</v>
      </c>
      <c r="B147" s="41" t="s">
        <v>567</v>
      </c>
      <c r="C147" s="10"/>
      <c r="D147" s="58">
        <v>100</v>
      </c>
      <c r="E147" s="59">
        <v>43465</v>
      </c>
      <c r="F147" s="58">
        <v>100</v>
      </c>
      <c r="G147" s="58">
        <v>100</v>
      </c>
      <c r="H147" s="58">
        <v>100</v>
      </c>
      <c r="I147" s="58">
        <v>100</v>
      </c>
      <c r="J147" s="58">
        <v>100</v>
      </c>
      <c r="K147" s="58">
        <v>100</v>
      </c>
    </row>
    <row r="148" spans="1:11" ht="18.75">
      <c r="A148" s="1" t="s">
        <v>757</v>
      </c>
      <c r="B148" s="41" t="s">
        <v>568</v>
      </c>
      <c r="C148" s="10"/>
      <c r="D148" s="58">
        <v>80</v>
      </c>
      <c r="E148" s="59">
        <v>43465</v>
      </c>
      <c r="F148" s="58">
        <v>80</v>
      </c>
      <c r="G148" s="58">
        <v>100</v>
      </c>
      <c r="H148" s="58">
        <v>100</v>
      </c>
      <c r="I148" s="58">
        <v>100</v>
      </c>
      <c r="J148" s="58">
        <v>100</v>
      </c>
      <c r="K148" s="58">
        <v>100</v>
      </c>
    </row>
    <row r="149" spans="1:11" ht="18.75">
      <c r="A149" s="1" t="s">
        <v>758</v>
      </c>
      <c r="B149" s="41" t="s">
        <v>569</v>
      </c>
      <c r="C149" s="10"/>
      <c r="D149" s="58">
        <v>100</v>
      </c>
      <c r="E149" s="59">
        <v>43465</v>
      </c>
      <c r="F149" s="58">
        <v>100</v>
      </c>
      <c r="G149" s="58">
        <v>100</v>
      </c>
      <c r="H149" s="58">
        <v>100</v>
      </c>
      <c r="I149" s="58">
        <v>100</v>
      </c>
      <c r="J149" s="58">
        <v>100</v>
      </c>
      <c r="K149" s="58">
        <v>100</v>
      </c>
    </row>
    <row r="150" spans="1:11" ht="18.75">
      <c r="A150" s="1" t="s">
        <v>759</v>
      </c>
      <c r="B150" s="41" t="s">
        <v>570</v>
      </c>
      <c r="C150" s="10"/>
      <c r="D150" s="58">
        <v>30</v>
      </c>
      <c r="E150" s="59">
        <v>43465</v>
      </c>
      <c r="F150" s="58">
        <v>30</v>
      </c>
      <c r="G150" s="58">
        <v>100</v>
      </c>
      <c r="H150" s="58">
        <v>100</v>
      </c>
      <c r="I150" s="58">
        <v>100</v>
      </c>
      <c r="J150" s="58">
        <v>100</v>
      </c>
      <c r="K150" s="58">
        <v>100</v>
      </c>
    </row>
    <row r="151" spans="1:11" ht="18.75">
      <c r="A151" s="1" t="s">
        <v>760</v>
      </c>
      <c r="B151" s="41" t="s">
        <v>571</v>
      </c>
      <c r="C151" s="10"/>
      <c r="D151" s="58">
        <v>100</v>
      </c>
      <c r="E151" s="59">
        <v>43465</v>
      </c>
      <c r="F151" s="58">
        <v>100</v>
      </c>
      <c r="G151" s="58">
        <v>100</v>
      </c>
      <c r="H151" s="58">
        <v>100</v>
      </c>
      <c r="I151" s="58">
        <v>100</v>
      </c>
      <c r="J151" s="58">
        <v>100</v>
      </c>
      <c r="K151" s="58">
        <v>100</v>
      </c>
    </row>
    <row r="152" spans="1:11" ht="18.75">
      <c r="A152" s="1" t="s">
        <v>761</v>
      </c>
      <c r="B152" s="41" t="s">
        <v>572</v>
      </c>
      <c r="C152" s="10"/>
      <c r="D152" s="58">
        <v>100</v>
      </c>
      <c r="E152" s="59">
        <v>43465</v>
      </c>
      <c r="F152" s="58">
        <v>100</v>
      </c>
      <c r="G152" s="58">
        <v>100</v>
      </c>
      <c r="H152" s="58">
        <v>100</v>
      </c>
      <c r="I152" s="58">
        <v>100</v>
      </c>
      <c r="J152" s="58">
        <v>100</v>
      </c>
      <c r="K152" s="58">
        <v>100</v>
      </c>
    </row>
    <row r="153" spans="1:11" ht="18.75">
      <c r="A153" s="1" t="s">
        <v>762</v>
      </c>
      <c r="B153" s="41" t="s">
        <v>573</v>
      </c>
      <c r="C153" s="10"/>
      <c r="D153" s="58">
        <v>100</v>
      </c>
      <c r="E153" s="59">
        <v>43465</v>
      </c>
      <c r="F153" s="58">
        <v>100</v>
      </c>
      <c r="G153" s="58">
        <v>100</v>
      </c>
      <c r="H153" s="58">
        <v>100</v>
      </c>
      <c r="I153" s="58">
        <v>100</v>
      </c>
      <c r="J153" s="58">
        <v>100</v>
      </c>
      <c r="K153" s="58">
        <v>100</v>
      </c>
    </row>
    <row r="154" spans="1:11" ht="18.75">
      <c r="A154" s="1" t="s">
        <v>763</v>
      </c>
      <c r="B154" s="41" t="s">
        <v>574</v>
      </c>
      <c r="C154" s="10"/>
      <c r="D154" s="58">
        <v>100</v>
      </c>
      <c r="E154" s="59">
        <v>43465</v>
      </c>
      <c r="F154" s="58">
        <v>100</v>
      </c>
      <c r="G154" s="58">
        <v>100</v>
      </c>
      <c r="H154" s="58">
        <v>100</v>
      </c>
      <c r="I154" s="58">
        <v>100</v>
      </c>
      <c r="J154" s="58">
        <v>100</v>
      </c>
      <c r="K154" s="58">
        <v>100</v>
      </c>
    </row>
    <row r="155" spans="1:11" ht="18.75">
      <c r="A155" s="1" t="s">
        <v>764</v>
      </c>
      <c r="B155" s="41" t="s">
        <v>575</v>
      </c>
      <c r="C155" s="10"/>
      <c r="D155" s="58">
        <v>100</v>
      </c>
      <c r="E155" s="59">
        <v>43465</v>
      </c>
      <c r="F155" s="58">
        <v>100</v>
      </c>
      <c r="G155" s="58">
        <v>100</v>
      </c>
      <c r="H155" s="58">
        <v>100</v>
      </c>
      <c r="I155" s="58">
        <v>100</v>
      </c>
      <c r="J155" s="58">
        <v>100</v>
      </c>
      <c r="K155" s="58">
        <v>100</v>
      </c>
    </row>
    <row r="156" spans="1:11" ht="18.75">
      <c r="A156" s="1" t="s">
        <v>765</v>
      </c>
      <c r="B156" s="41" t="s">
        <v>576</v>
      </c>
      <c r="C156" s="10"/>
      <c r="D156" s="58">
        <v>100</v>
      </c>
      <c r="E156" s="59">
        <v>43465</v>
      </c>
      <c r="F156" s="58">
        <v>100</v>
      </c>
      <c r="G156" s="58">
        <v>100</v>
      </c>
      <c r="H156" s="58">
        <v>100</v>
      </c>
      <c r="I156" s="58">
        <v>100</v>
      </c>
      <c r="J156" s="58">
        <v>100</v>
      </c>
      <c r="K156" s="58">
        <v>100</v>
      </c>
    </row>
    <row r="157" spans="1:11" ht="18.75">
      <c r="A157" s="1" t="s">
        <v>766</v>
      </c>
      <c r="B157" s="41" t="s">
        <v>577</v>
      </c>
      <c r="C157" s="10"/>
      <c r="D157" s="58">
        <v>100</v>
      </c>
      <c r="E157" s="59">
        <v>43465</v>
      </c>
      <c r="F157" s="58">
        <v>100</v>
      </c>
      <c r="G157" s="58">
        <v>100</v>
      </c>
      <c r="H157" s="58">
        <v>100</v>
      </c>
      <c r="I157" s="58">
        <v>100</v>
      </c>
      <c r="J157" s="58">
        <v>100</v>
      </c>
      <c r="K157" s="58">
        <v>100</v>
      </c>
    </row>
    <row r="158" spans="1:11" s="67" customFormat="1" ht="96.75" customHeight="1">
      <c r="A158" s="63" t="s">
        <v>170</v>
      </c>
      <c r="B158" s="47" t="s">
        <v>657</v>
      </c>
      <c r="C158" s="60" t="s">
        <v>231</v>
      </c>
      <c r="D158" s="68" t="s">
        <v>231</v>
      </c>
      <c r="E158" s="59">
        <v>43465</v>
      </c>
      <c r="F158" s="68" t="s">
        <v>231</v>
      </c>
      <c r="G158" s="68" t="s">
        <v>231</v>
      </c>
      <c r="H158" s="68" t="s">
        <v>231</v>
      </c>
      <c r="I158" s="68" t="s">
        <v>231</v>
      </c>
      <c r="J158" s="68" t="s">
        <v>231</v>
      </c>
      <c r="K158" s="68" t="s">
        <v>231</v>
      </c>
    </row>
    <row r="159" spans="1:11" ht="16.5" customHeight="1">
      <c r="A159" s="1" t="s">
        <v>767</v>
      </c>
      <c r="B159" s="41" t="s">
        <v>544</v>
      </c>
      <c r="C159" s="72"/>
      <c r="D159" s="13">
        <v>1</v>
      </c>
      <c r="E159" s="59">
        <v>43465</v>
      </c>
      <c r="F159" s="13">
        <v>2</v>
      </c>
      <c r="G159" s="13">
        <v>3</v>
      </c>
      <c r="H159" s="13">
        <v>3</v>
      </c>
      <c r="I159" s="13">
        <v>4</v>
      </c>
      <c r="J159" s="13">
        <v>4</v>
      </c>
      <c r="K159" s="13">
        <v>5</v>
      </c>
    </row>
    <row r="160" spans="1:11" ht="18.75">
      <c r="A160" s="1" t="s">
        <v>768</v>
      </c>
      <c r="B160" s="41" t="s">
        <v>545</v>
      </c>
      <c r="C160" s="72"/>
      <c r="D160" s="13">
        <v>0</v>
      </c>
      <c r="E160" s="59">
        <v>43465</v>
      </c>
      <c r="F160" s="13">
        <v>1</v>
      </c>
      <c r="G160" s="13">
        <v>1</v>
      </c>
      <c r="H160" s="13">
        <v>1</v>
      </c>
      <c r="I160" s="13">
        <v>2</v>
      </c>
      <c r="J160" s="13">
        <v>2</v>
      </c>
      <c r="K160" s="13">
        <v>3</v>
      </c>
    </row>
    <row r="161" spans="1:11" ht="18.75">
      <c r="A161" s="1" t="s">
        <v>769</v>
      </c>
      <c r="B161" s="41" t="s">
        <v>546</v>
      </c>
      <c r="C161" s="72"/>
      <c r="D161" s="13">
        <v>1</v>
      </c>
      <c r="E161" s="59">
        <v>43465</v>
      </c>
      <c r="F161" s="13">
        <v>2</v>
      </c>
      <c r="G161" s="13">
        <v>3</v>
      </c>
      <c r="H161" s="13">
        <v>3</v>
      </c>
      <c r="I161" s="13">
        <v>4</v>
      </c>
      <c r="J161" s="13">
        <v>4</v>
      </c>
      <c r="K161" s="13">
        <v>5</v>
      </c>
    </row>
    <row r="162" spans="1:11" ht="18.75">
      <c r="A162" s="1" t="s">
        <v>770</v>
      </c>
      <c r="B162" s="41" t="s">
        <v>547</v>
      </c>
      <c r="C162" s="72"/>
      <c r="D162" s="13">
        <v>0</v>
      </c>
      <c r="E162" s="59">
        <v>43465</v>
      </c>
      <c r="F162" s="13">
        <v>1</v>
      </c>
      <c r="G162" s="13">
        <v>1</v>
      </c>
      <c r="H162" s="13">
        <v>1</v>
      </c>
      <c r="I162" s="13">
        <v>2</v>
      </c>
      <c r="J162" s="13">
        <v>2</v>
      </c>
      <c r="K162" s="13">
        <v>3</v>
      </c>
    </row>
    <row r="163" spans="1:11" ht="18.75">
      <c r="A163" s="1" t="s">
        <v>771</v>
      </c>
      <c r="B163" s="41" t="s">
        <v>548</v>
      </c>
      <c r="C163" s="72"/>
      <c r="D163" s="13">
        <v>0</v>
      </c>
      <c r="E163" s="59">
        <v>43465</v>
      </c>
      <c r="F163" s="13">
        <v>1</v>
      </c>
      <c r="G163" s="13">
        <v>1</v>
      </c>
      <c r="H163" s="13">
        <v>1</v>
      </c>
      <c r="I163" s="13">
        <v>2</v>
      </c>
      <c r="J163" s="13">
        <v>2</v>
      </c>
      <c r="K163" s="13">
        <v>3</v>
      </c>
    </row>
    <row r="164" spans="1:11" ht="18.75">
      <c r="A164" s="1" t="s">
        <v>772</v>
      </c>
      <c r="B164" s="41" t="s">
        <v>549</v>
      </c>
      <c r="C164" s="72"/>
      <c r="D164" s="13">
        <v>0</v>
      </c>
      <c r="E164" s="59">
        <v>43465</v>
      </c>
      <c r="F164" s="13">
        <v>1</v>
      </c>
      <c r="G164" s="13">
        <v>1</v>
      </c>
      <c r="H164" s="13">
        <v>1</v>
      </c>
      <c r="I164" s="13">
        <v>2</v>
      </c>
      <c r="J164" s="13">
        <v>2</v>
      </c>
      <c r="K164" s="13">
        <v>3</v>
      </c>
    </row>
    <row r="165" spans="1:11" ht="18.75">
      <c r="A165" s="1" t="s">
        <v>773</v>
      </c>
      <c r="B165" s="41" t="s">
        <v>550</v>
      </c>
      <c r="C165" s="72"/>
      <c r="D165" s="13">
        <v>0</v>
      </c>
      <c r="E165" s="59">
        <v>43465</v>
      </c>
      <c r="F165" s="13">
        <v>1</v>
      </c>
      <c r="G165" s="13">
        <v>1</v>
      </c>
      <c r="H165" s="13">
        <v>1</v>
      </c>
      <c r="I165" s="13">
        <v>2</v>
      </c>
      <c r="J165" s="13">
        <v>2</v>
      </c>
      <c r="K165" s="13">
        <v>3</v>
      </c>
    </row>
    <row r="166" spans="1:11" ht="18.75">
      <c r="A166" s="1" t="s">
        <v>774</v>
      </c>
      <c r="B166" s="41" t="s">
        <v>551</v>
      </c>
      <c r="C166" s="72"/>
      <c r="D166" s="13">
        <v>1</v>
      </c>
      <c r="E166" s="59">
        <v>43465</v>
      </c>
      <c r="F166" s="13">
        <v>2</v>
      </c>
      <c r="G166" s="13">
        <v>3</v>
      </c>
      <c r="H166" s="13">
        <v>3</v>
      </c>
      <c r="I166" s="13">
        <v>4</v>
      </c>
      <c r="J166" s="13">
        <v>4</v>
      </c>
      <c r="K166" s="13">
        <v>5</v>
      </c>
    </row>
    <row r="167" spans="1:11" ht="18.75">
      <c r="A167" s="1" t="s">
        <v>775</v>
      </c>
      <c r="B167" s="41" t="s">
        <v>552</v>
      </c>
      <c r="C167" s="72"/>
      <c r="D167" s="13">
        <v>0</v>
      </c>
      <c r="E167" s="59">
        <v>43465</v>
      </c>
      <c r="F167" s="13">
        <v>1</v>
      </c>
      <c r="G167" s="13">
        <v>1</v>
      </c>
      <c r="H167" s="13">
        <v>1</v>
      </c>
      <c r="I167" s="13">
        <v>2</v>
      </c>
      <c r="J167" s="13">
        <v>2</v>
      </c>
      <c r="K167" s="13">
        <v>3</v>
      </c>
    </row>
    <row r="168" spans="1:11" ht="18.75">
      <c r="A168" s="1" t="s">
        <v>776</v>
      </c>
      <c r="B168" s="41" t="s">
        <v>553</v>
      </c>
      <c r="C168" s="72"/>
      <c r="D168" s="13">
        <v>0</v>
      </c>
      <c r="E168" s="59">
        <v>43465</v>
      </c>
      <c r="F168" s="13">
        <v>1</v>
      </c>
      <c r="G168" s="13">
        <v>1</v>
      </c>
      <c r="H168" s="13">
        <v>1</v>
      </c>
      <c r="I168" s="13">
        <v>2</v>
      </c>
      <c r="J168" s="13">
        <v>2</v>
      </c>
      <c r="K168" s="13">
        <v>3</v>
      </c>
    </row>
    <row r="169" spans="1:11" ht="18.75">
      <c r="A169" s="1" t="s">
        <v>777</v>
      </c>
      <c r="B169" s="41" t="s">
        <v>554</v>
      </c>
      <c r="C169" s="72"/>
      <c r="D169" s="13">
        <v>1</v>
      </c>
      <c r="E169" s="59">
        <v>43465</v>
      </c>
      <c r="F169" s="13">
        <v>2</v>
      </c>
      <c r="G169" s="13">
        <v>3</v>
      </c>
      <c r="H169" s="13">
        <v>3</v>
      </c>
      <c r="I169" s="13">
        <v>4</v>
      </c>
      <c r="J169" s="13">
        <v>4</v>
      </c>
      <c r="K169" s="13">
        <v>5</v>
      </c>
    </row>
    <row r="170" spans="1:11" ht="18.75">
      <c r="A170" s="1" t="s">
        <v>778</v>
      </c>
      <c r="B170" s="41" t="s">
        <v>555</v>
      </c>
      <c r="C170" s="72"/>
      <c r="D170" s="13">
        <v>0</v>
      </c>
      <c r="E170" s="59">
        <v>43465</v>
      </c>
      <c r="F170" s="13">
        <v>1</v>
      </c>
      <c r="G170" s="13">
        <v>1</v>
      </c>
      <c r="H170" s="13">
        <v>1</v>
      </c>
      <c r="I170" s="13">
        <v>2</v>
      </c>
      <c r="J170" s="13">
        <v>2</v>
      </c>
      <c r="K170" s="13">
        <v>3</v>
      </c>
    </row>
    <row r="171" spans="1:11" ht="18.75">
      <c r="A171" s="1" t="s">
        <v>779</v>
      </c>
      <c r="B171" s="41" t="s">
        <v>556</v>
      </c>
      <c r="C171" s="72"/>
      <c r="D171" s="13">
        <v>1</v>
      </c>
      <c r="E171" s="59">
        <v>43465</v>
      </c>
      <c r="F171" s="13">
        <v>2</v>
      </c>
      <c r="G171" s="13">
        <v>2</v>
      </c>
      <c r="H171" s="13">
        <v>2</v>
      </c>
      <c r="I171" s="13">
        <v>2</v>
      </c>
      <c r="J171" s="13">
        <v>2</v>
      </c>
      <c r="K171" s="13">
        <v>3</v>
      </c>
    </row>
    <row r="172" spans="1:11" ht="18.75">
      <c r="A172" s="1" t="s">
        <v>780</v>
      </c>
      <c r="B172" s="41" t="s">
        <v>557</v>
      </c>
      <c r="C172" s="72"/>
      <c r="D172" s="13">
        <v>0</v>
      </c>
      <c r="E172" s="59">
        <v>43465</v>
      </c>
      <c r="F172" s="13">
        <v>1</v>
      </c>
      <c r="G172" s="13">
        <v>1</v>
      </c>
      <c r="H172" s="13">
        <v>1</v>
      </c>
      <c r="I172" s="13">
        <v>2</v>
      </c>
      <c r="J172" s="13">
        <v>2</v>
      </c>
      <c r="K172" s="13">
        <v>3</v>
      </c>
    </row>
    <row r="173" spans="1:11" ht="18.75">
      <c r="A173" s="1" t="s">
        <v>781</v>
      </c>
      <c r="B173" s="41" t="s">
        <v>558</v>
      </c>
      <c r="C173" s="72"/>
      <c r="D173" s="13">
        <v>0</v>
      </c>
      <c r="E173" s="59">
        <v>43465</v>
      </c>
      <c r="F173" s="13">
        <v>1</v>
      </c>
      <c r="G173" s="13">
        <v>1</v>
      </c>
      <c r="H173" s="13">
        <v>1</v>
      </c>
      <c r="I173" s="13">
        <v>2</v>
      </c>
      <c r="J173" s="13">
        <v>2</v>
      </c>
      <c r="K173" s="13">
        <v>3</v>
      </c>
    </row>
    <row r="174" spans="1:11" ht="18.75">
      <c r="A174" s="1" t="s">
        <v>782</v>
      </c>
      <c r="B174" s="41" t="s">
        <v>559</v>
      </c>
      <c r="C174" s="72"/>
      <c r="D174" s="13">
        <v>0</v>
      </c>
      <c r="E174" s="59">
        <v>43465</v>
      </c>
      <c r="F174" s="13">
        <v>1</v>
      </c>
      <c r="G174" s="13">
        <v>1</v>
      </c>
      <c r="H174" s="13">
        <v>1</v>
      </c>
      <c r="I174" s="13">
        <v>2</v>
      </c>
      <c r="J174" s="13">
        <v>2</v>
      </c>
      <c r="K174" s="13">
        <v>3</v>
      </c>
    </row>
    <row r="175" spans="1:11" ht="18.75">
      <c r="A175" s="1" t="s">
        <v>783</v>
      </c>
      <c r="B175" s="41" t="s">
        <v>560</v>
      </c>
      <c r="C175" s="72"/>
      <c r="D175" s="13">
        <v>0</v>
      </c>
      <c r="E175" s="59">
        <v>43465</v>
      </c>
      <c r="F175" s="13">
        <v>1</v>
      </c>
      <c r="G175" s="13">
        <v>1</v>
      </c>
      <c r="H175" s="13">
        <v>1</v>
      </c>
      <c r="I175" s="13">
        <v>2</v>
      </c>
      <c r="J175" s="13">
        <v>2</v>
      </c>
      <c r="K175" s="13">
        <v>3</v>
      </c>
    </row>
    <row r="176" spans="1:11" ht="18.75">
      <c r="A176" s="1" t="s">
        <v>784</v>
      </c>
      <c r="B176" s="41" t="s">
        <v>561</v>
      </c>
      <c r="C176" s="72"/>
      <c r="D176" s="13">
        <v>0</v>
      </c>
      <c r="E176" s="59">
        <v>43465</v>
      </c>
      <c r="F176" s="13">
        <v>1</v>
      </c>
      <c r="G176" s="13">
        <v>1</v>
      </c>
      <c r="H176" s="13">
        <v>1</v>
      </c>
      <c r="I176" s="13">
        <v>2</v>
      </c>
      <c r="J176" s="13">
        <v>2</v>
      </c>
      <c r="K176" s="13">
        <v>3</v>
      </c>
    </row>
    <row r="177" spans="1:11" ht="18.75">
      <c r="A177" s="1" t="s">
        <v>785</v>
      </c>
      <c r="B177" s="41" t="s">
        <v>562</v>
      </c>
      <c r="C177" s="72"/>
      <c r="D177" s="13">
        <v>0</v>
      </c>
      <c r="E177" s="59">
        <v>43465</v>
      </c>
      <c r="F177" s="13">
        <v>1</v>
      </c>
      <c r="G177" s="13">
        <v>1</v>
      </c>
      <c r="H177" s="13">
        <v>1</v>
      </c>
      <c r="I177" s="13">
        <v>2</v>
      </c>
      <c r="J177" s="13">
        <v>2</v>
      </c>
      <c r="K177" s="13">
        <v>3</v>
      </c>
    </row>
    <row r="178" spans="1:11" ht="18.75">
      <c r="A178" s="1" t="s">
        <v>786</v>
      </c>
      <c r="B178" s="41" t="s">
        <v>563</v>
      </c>
      <c r="C178" s="72"/>
      <c r="D178" s="13">
        <v>1</v>
      </c>
      <c r="E178" s="59">
        <v>43465</v>
      </c>
      <c r="F178" s="13">
        <v>2</v>
      </c>
      <c r="G178" s="13">
        <v>2</v>
      </c>
      <c r="H178" s="13">
        <v>2</v>
      </c>
      <c r="I178" s="13">
        <v>2</v>
      </c>
      <c r="J178" s="13">
        <v>2</v>
      </c>
      <c r="K178" s="13">
        <v>3</v>
      </c>
    </row>
    <row r="179" spans="1:11" ht="18.75">
      <c r="A179" s="1" t="s">
        <v>787</v>
      </c>
      <c r="B179" s="41" t="s">
        <v>564</v>
      </c>
      <c r="C179" s="72"/>
      <c r="D179" s="13">
        <v>0</v>
      </c>
      <c r="E179" s="59">
        <v>43465</v>
      </c>
      <c r="F179" s="13">
        <v>1</v>
      </c>
      <c r="G179" s="13">
        <v>1</v>
      </c>
      <c r="H179" s="13">
        <v>1</v>
      </c>
      <c r="I179" s="13">
        <v>2</v>
      </c>
      <c r="J179" s="13">
        <v>2</v>
      </c>
      <c r="K179" s="13">
        <v>3</v>
      </c>
    </row>
    <row r="180" spans="1:11" ht="18.75">
      <c r="A180" s="1" t="s">
        <v>788</v>
      </c>
      <c r="B180" s="41" t="s">
        <v>565</v>
      </c>
      <c r="C180" s="72"/>
      <c r="D180" s="13">
        <v>0</v>
      </c>
      <c r="E180" s="59">
        <v>43465</v>
      </c>
      <c r="F180" s="13">
        <v>1</v>
      </c>
      <c r="G180" s="13">
        <v>1</v>
      </c>
      <c r="H180" s="13">
        <v>1</v>
      </c>
      <c r="I180" s="13">
        <v>2</v>
      </c>
      <c r="J180" s="13">
        <v>2</v>
      </c>
      <c r="K180" s="13">
        <v>3</v>
      </c>
    </row>
    <row r="181" spans="1:11" ht="18.75">
      <c r="A181" s="1" t="s">
        <v>789</v>
      </c>
      <c r="B181" s="41" t="s">
        <v>566</v>
      </c>
      <c r="C181" s="72"/>
      <c r="D181" s="13">
        <v>0</v>
      </c>
      <c r="E181" s="59">
        <v>43465</v>
      </c>
      <c r="F181" s="13">
        <v>1</v>
      </c>
      <c r="G181" s="13">
        <v>1</v>
      </c>
      <c r="H181" s="13">
        <v>1</v>
      </c>
      <c r="I181" s="13">
        <v>2</v>
      </c>
      <c r="J181" s="13">
        <v>2</v>
      </c>
      <c r="K181" s="13">
        <v>3</v>
      </c>
    </row>
    <row r="182" spans="1:11" ht="18.75">
      <c r="A182" s="1" t="s">
        <v>790</v>
      </c>
      <c r="B182" s="41" t="s">
        <v>567</v>
      </c>
      <c r="C182" s="72"/>
      <c r="D182" s="13">
        <v>0</v>
      </c>
      <c r="E182" s="59">
        <v>43465</v>
      </c>
      <c r="F182" s="13">
        <v>1</v>
      </c>
      <c r="G182" s="13">
        <v>1</v>
      </c>
      <c r="H182" s="13">
        <v>1</v>
      </c>
      <c r="I182" s="13">
        <v>2</v>
      </c>
      <c r="J182" s="13">
        <v>2</v>
      </c>
      <c r="K182" s="13">
        <v>3</v>
      </c>
    </row>
    <row r="183" spans="1:11" ht="18.75">
      <c r="A183" s="1" t="s">
        <v>791</v>
      </c>
      <c r="B183" s="41" t="s">
        <v>568</v>
      </c>
      <c r="C183" s="72"/>
      <c r="D183" s="13">
        <v>0</v>
      </c>
      <c r="E183" s="59">
        <v>43465</v>
      </c>
      <c r="F183" s="13">
        <v>1</v>
      </c>
      <c r="G183" s="13">
        <v>1</v>
      </c>
      <c r="H183" s="13">
        <v>1</v>
      </c>
      <c r="I183" s="13">
        <v>2</v>
      </c>
      <c r="J183" s="13">
        <v>2</v>
      </c>
      <c r="K183" s="13">
        <v>3</v>
      </c>
    </row>
    <row r="184" spans="1:11" ht="18.75">
      <c r="A184" s="1" t="s">
        <v>792</v>
      </c>
      <c r="B184" s="41" t="s">
        <v>569</v>
      </c>
      <c r="C184" s="72"/>
      <c r="D184" s="13">
        <v>0</v>
      </c>
      <c r="E184" s="59">
        <v>43465</v>
      </c>
      <c r="F184" s="13">
        <v>1</v>
      </c>
      <c r="G184" s="13">
        <v>1</v>
      </c>
      <c r="H184" s="13">
        <v>1</v>
      </c>
      <c r="I184" s="13">
        <v>2</v>
      </c>
      <c r="J184" s="13">
        <v>2</v>
      </c>
      <c r="K184" s="13">
        <v>3</v>
      </c>
    </row>
    <row r="185" spans="1:11" ht="18.75">
      <c r="A185" s="1" t="s">
        <v>793</v>
      </c>
      <c r="B185" s="41" t="s">
        <v>570</v>
      </c>
      <c r="C185" s="72"/>
      <c r="D185" s="13">
        <v>0</v>
      </c>
      <c r="E185" s="59">
        <v>43465</v>
      </c>
      <c r="F185" s="13">
        <v>1</v>
      </c>
      <c r="G185" s="13">
        <v>1</v>
      </c>
      <c r="H185" s="13">
        <v>1</v>
      </c>
      <c r="I185" s="13">
        <v>2</v>
      </c>
      <c r="J185" s="13">
        <v>2</v>
      </c>
      <c r="K185" s="13">
        <v>3</v>
      </c>
    </row>
    <row r="186" spans="1:11" ht="18.75">
      <c r="A186" s="1" t="s">
        <v>794</v>
      </c>
      <c r="B186" s="41" t="s">
        <v>571</v>
      </c>
      <c r="C186" s="72"/>
      <c r="D186" s="13">
        <v>0</v>
      </c>
      <c r="E186" s="59">
        <v>43465</v>
      </c>
      <c r="F186" s="13">
        <v>1</v>
      </c>
      <c r="G186" s="13">
        <v>1</v>
      </c>
      <c r="H186" s="13">
        <v>1</v>
      </c>
      <c r="I186" s="13">
        <v>2</v>
      </c>
      <c r="J186" s="13">
        <v>2</v>
      </c>
      <c r="K186" s="13">
        <v>3</v>
      </c>
    </row>
    <row r="187" spans="1:11" ht="18.75">
      <c r="A187" s="1" t="s">
        <v>795</v>
      </c>
      <c r="B187" s="41" t="s">
        <v>572</v>
      </c>
      <c r="C187" s="72"/>
      <c r="D187" s="13">
        <v>1</v>
      </c>
      <c r="E187" s="59">
        <v>43465</v>
      </c>
      <c r="F187" s="13">
        <v>2</v>
      </c>
      <c r="G187" s="13">
        <v>2</v>
      </c>
      <c r="H187" s="13">
        <v>2</v>
      </c>
      <c r="I187" s="13">
        <v>2</v>
      </c>
      <c r="J187" s="13">
        <v>2</v>
      </c>
      <c r="K187" s="13">
        <v>3</v>
      </c>
    </row>
    <row r="188" spans="1:11" ht="18.75">
      <c r="A188" s="1" t="s">
        <v>796</v>
      </c>
      <c r="B188" s="41" t="s">
        <v>573</v>
      </c>
      <c r="C188" s="72"/>
      <c r="D188" s="13">
        <v>0</v>
      </c>
      <c r="E188" s="59">
        <v>43465</v>
      </c>
      <c r="F188" s="13">
        <v>1</v>
      </c>
      <c r="G188" s="13">
        <v>1</v>
      </c>
      <c r="H188" s="13">
        <v>1</v>
      </c>
      <c r="I188" s="13">
        <v>2</v>
      </c>
      <c r="J188" s="13">
        <v>2</v>
      </c>
      <c r="K188" s="13">
        <v>3</v>
      </c>
    </row>
    <row r="189" spans="1:11" ht="18.75">
      <c r="A189" s="1" t="s">
        <v>797</v>
      </c>
      <c r="B189" s="41" t="s">
        <v>574</v>
      </c>
      <c r="C189" s="72"/>
      <c r="D189" s="13">
        <v>0</v>
      </c>
      <c r="E189" s="59">
        <v>43465</v>
      </c>
      <c r="F189" s="13">
        <v>1</v>
      </c>
      <c r="G189" s="13">
        <v>1</v>
      </c>
      <c r="H189" s="13">
        <v>1</v>
      </c>
      <c r="I189" s="13">
        <v>2</v>
      </c>
      <c r="J189" s="13">
        <v>2</v>
      </c>
      <c r="K189" s="13">
        <v>3</v>
      </c>
    </row>
    <row r="190" spans="1:11" ht="18.75">
      <c r="A190" s="1" t="s">
        <v>798</v>
      </c>
      <c r="B190" s="41" t="s">
        <v>575</v>
      </c>
      <c r="C190" s="72"/>
      <c r="D190" s="13">
        <v>0</v>
      </c>
      <c r="E190" s="59">
        <v>43465</v>
      </c>
      <c r="F190" s="13">
        <v>1</v>
      </c>
      <c r="G190" s="13">
        <v>1</v>
      </c>
      <c r="H190" s="13">
        <v>1</v>
      </c>
      <c r="I190" s="13">
        <v>2</v>
      </c>
      <c r="J190" s="13">
        <v>2</v>
      </c>
      <c r="K190" s="13">
        <v>3</v>
      </c>
    </row>
    <row r="191" spans="1:11" ht="18.75">
      <c r="A191" s="1" t="s">
        <v>799</v>
      </c>
      <c r="B191" s="41" t="s">
        <v>576</v>
      </c>
      <c r="C191" s="72"/>
      <c r="D191" s="13">
        <v>1</v>
      </c>
      <c r="E191" s="59">
        <v>43465</v>
      </c>
      <c r="F191" s="13">
        <v>2</v>
      </c>
      <c r="G191" s="13">
        <v>2</v>
      </c>
      <c r="H191" s="13">
        <v>2</v>
      </c>
      <c r="I191" s="13">
        <v>2</v>
      </c>
      <c r="J191" s="13">
        <v>2</v>
      </c>
      <c r="K191" s="13">
        <v>3</v>
      </c>
    </row>
    <row r="192" spans="1:11" ht="18.75">
      <c r="A192" s="1" t="s">
        <v>800</v>
      </c>
      <c r="B192" s="41" t="s">
        <v>577</v>
      </c>
      <c r="C192" s="72"/>
      <c r="D192" s="13">
        <v>0</v>
      </c>
      <c r="E192" s="59">
        <v>43465</v>
      </c>
      <c r="F192" s="13">
        <v>1</v>
      </c>
      <c r="G192" s="13">
        <v>1</v>
      </c>
      <c r="H192" s="13">
        <v>1</v>
      </c>
      <c r="I192" s="13">
        <v>2</v>
      </c>
      <c r="J192" s="13">
        <v>2</v>
      </c>
      <c r="K192" s="13">
        <v>3</v>
      </c>
    </row>
    <row r="193" spans="1:11" ht="150">
      <c r="A193" s="63" t="s">
        <v>174</v>
      </c>
      <c r="B193" s="69" t="s">
        <v>216</v>
      </c>
      <c r="C193" s="70" t="s">
        <v>231</v>
      </c>
      <c r="D193" s="72"/>
      <c r="E193" s="61">
        <v>43465</v>
      </c>
      <c r="F193" s="70" t="s">
        <v>231</v>
      </c>
      <c r="G193" s="60">
        <v>100</v>
      </c>
      <c r="H193" s="60">
        <v>100</v>
      </c>
      <c r="I193" s="60">
        <v>100</v>
      </c>
      <c r="J193" s="60">
        <v>100</v>
      </c>
      <c r="K193" s="60">
        <v>100</v>
      </c>
    </row>
    <row r="194" spans="1:11" ht="18.75">
      <c r="A194" s="1" t="s">
        <v>801</v>
      </c>
      <c r="B194" s="8" t="s">
        <v>547</v>
      </c>
      <c r="C194" s="71" t="s">
        <v>231</v>
      </c>
      <c r="D194" s="72"/>
      <c r="E194" s="59">
        <v>43465</v>
      </c>
      <c r="F194" s="71" t="s">
        <v>231</v>
      </c>
      <c r="G194" s="58">
        <v>100</v>
      </c>
      <c r="H194" s="58">
        <v>100</v>
      </c>
      <c r="I194" s="58">
        <v>100</v>
      </c>
      <c r="J194" s="58">
        <v>100</v>
      </c>
      <c r="K194" s="58">
        <v>100</v>
      </c>
    </row>
    <row r="195" spans="1:11" ht="18.75">
      <c r="A195" s="1" t="s">
        <v>802</v>
      </c>
      <c r="B195" s="8" t="s">
        <v>544</v>
      </c>
      <c r="C195" s="71" t="s">
        <v>231</v>
      </c>
      <c r="D195" s="72"/>
      <c r="E195" s="59">
        <v>43465</v>
      </c>
      <c r="F195" s="71" t="s">
        <v>231</v>
      </c>
      <c r="G195" s="58">
        <v>100</v>
      </c>
      <c r="H195" s="58">
        <v>100</v>
      </c>
      <c r="I195" s="58">
        <v>100</v>
      </c>
      <c r="J195" s="58">
        <v>100</v>
      </c>
      <c r="K195" s="58">
        <v>100</v>
      </c>
    </row>
    <row r="196" spans="1:11" ht="18.75">
      <c r="A196" s="1" t="s">
        <v>803</v>
      </c>
      <c r="B196" s="8" t="s">
        <v>545</v>
      </c>
      <c r="C196" s="71" t="s">
        <v>231</v>
      </c>
      <c r="D196" s="72"/>
      <c r="E196" s="59">
        <v>43465</v>
      </c>
      <c r="F196" s="71" t="s">
        <v>231</v>
      </c>
      <c r="G196" s="58">
        <v>100</v>
      </c>
      <c r="H196" s="58">
        <v>100</v>
      </c>
      <c r="I196" s="58">
        <v>100</v>
      </c>
      <c r="J196" s="58">
        <v>100</v>
      </c>
      <c r="K196" s="58">
        <v>100</v>
      </c>
    </row>
    <row r="197" spans="1:11" ht="18.75">
      <c r="A197" s="1" t="s">
        <v>804</v>
      </c>
      <c r="B197" s="8" t="s">
        <v>658</v>
      </c>
      <c r="C197" s="71" t="s">
        <v>231</v>
      </c>
      <c r="D197" s="72"/>
      <c r="E197" s="59">
        <v>43465</v>
      </c>
      <c r="F197" s="71" t="s">
        <v>231</v>
      </c>
      <c r="G197" s="58">
        <v>100</v>
      </c>
      <c r="H197" s="58">
        <v>100</v>
      </c>
      <c r="I197" s="58">
        <v>100</v>
      </c>
      <c r="J197" s="58">
        <v>100</v>
      </c>
      <c r="K197" s="58">
        <v>100</v>
      </c>
    </row>
    <row r="198" spans="1:11" ht="18.75">
      <c r="A198" s="1" t="s">
        <v>805</v>
      </c>
      <c r="B198" s="8" t="s">
        <v>548</v>
      </c>
      <c r="C198" s="71" t="s">
        <v>231</v>
      </c>
      <c r="D198" s="72"/>
      <c r="E198" s="59">
        <v>43465</v>
      </c>
      <c r="F198" s="71" t="s">
        <v>231</v>
      </c>
      <c r="G198" s="58">
        <v>100</v>
      </c>
      <c r="H198" s="58">
        <v>100</v>
      </c>
      <c r="I198" s="58">
        <v>100</v>
      </c>
      <c r="J198" s="58">
        <v>100</v>
      </c>
      <c r="K198" s="58">
        <v>100</v>
      </c>
    </row>
    <row r="199" spans="1:11" ht="18.75">
      <c r="A199" s="1" t="s">
        <v>806</v>
      </c>
      <c r="B199" s="8" t="s">
        <v>549</v>
      </c>
      <c r="C199" s="71" t="s">
        <v>231</v>
      </c>
      <c r="D199" s="72"/>
      <c r="E199" s="59">
        <v>43465</v>
      </c>
      <c r="F199" s="71" t="s">
        <v>231</v>
      </c>
      <c r="G199" s="58">
        <v>100</v>
      </c>
      <c r="H199" s="58">
        <v>100</v>
      </c>
      <c r="I199" s="58">
        <v>100</v>
      </c>
      <c r="J199" s="58">
        <v>100</v>
      </c>
      <c r="K199" s="58">
        <v>100</v>
      </c>
    </row>
    <row r="200" spans="1:11" ht="18.75">
      <c r="A200" s="1" t="s">
        <v>807</v>
      </c>
      <c r="B200" s="8" t="s">
        <v>550</v>
      </c>
      <c r="C200" s="71" t="s">
        <v>231</v>
      </c>
      <c r="D200" s="72"/>
      <c r="E200" s="59">
        <v>43465</v>
      </c>
      <c r="F200" s="71" t="s">
        <v>231</v>
      </c>
      <c r="G200" s="58">
        <v>100</v>
      </c>
      <c r="H200" s="58">
        <v>100</v>
      </c>
      <c r="I200" s="58">
        <v>100</v>
      </c>
      <c r="J200" s="58">
        <v>100</v>
      </c>
      <c r="K200" s="58">
        <v>100</v>
      </c>
    </row>
    <row r="201" spans="1:11" ht="18.75">
      <c r="A201" s="1" t="s">
        <v>808</v>
      </c>
      <c r="B201" s="8" t="s">
        <v>551</v>
      </c>
      <c r="C201" s="71" t="s">
        <v>231</v>
      </c>
      <c r="D201" s="72"/>
      <c r="E201" s="59">
        <v>43465</v>
      </c>
      <c r="F201" s="71" t="s">
        <v>231</v>
      </c>
      <c r="G201" s="58">
        <v>100</v>
      </c>
      <c r="H201" s="58">
        <v>100</v>
      </c>
      <c r="I201" s="58">
        <v>100</v>
      </c>
      <c r="J201" s="58">
        <v>100</v>
      </c>
      <c r="K201" s="58">
        <v>100</v>
      </c>
    </row>
    <row r="202" spans="1:11" ht="18.75">
      <c r="A202" s="1" t="s">
        <v>809</v>
      </c>
      <c r="B202" s="8" t="s">
        <v>552</v>
      </c>
      <c r="C202" s="71" t="s">
        <v>231</v>
      </c>
      <c r="D202" s="72"/>
      <c r="E202" s="59">
        <v>43465</v>
      </c>
      <c r="F202" s="71" t="s">
        <v>231</v>
      </c>
      <c r="G202" s="58">
        <v>100</v>
      </c>
      <c r="H202" s="58">
        <v>100</v>
      </c>
      <c r="I202" s="58">
        <v>100</v>
      </c>
      <c r="J202" s="58">
        <v>100</v>
      </c>
      <c r="K202" s="58">
        <v>100</v>
      </c>
    </row>
    <row r="203" spans="1:11" ht="18.75">
      <c r="A203" s="1" t="s">
        <v>810</v>
      </c>
      <c r="B203" s="8" t="s">
        <v>553</v>
      </c>
      <c r="C203" s="71" t="s">
        <v>231</v>
      </c>
      <c r="D203" s="72"/>
      <c r="E203" s="59">
        <v>43465</v>
      </c>
      <c r="F203" s="71" t="s">
        <v>231</v>
      </c>
      <c r="G203" s="58">
        <v>100</v>
      </c>
      <c r="H203" s="58">
        <v>100</v>
      </c>
      <c r="I203" s="58">
        <v>100</v>
      </c>
      <c r="J203" s="58">
        <v>100</v>
      </c>
      <c r="K203" s="58">
        <v>100</v>
      </c>
    </row>
    <row r="204" spans="1:11" ht="18.75">
      <c r="A204" s="1" t="s">
        <v>811</v>
      </c>
      <c r="B204" s="8" t="s">
        <v>554</v>
      </c>
      <c r="C204" s="71" t="s">
        <v>231</v>
      </c>
      <c r="D204" s="72"/>
      <c r="E204" s="59">
        <v>43465</v>
      </c>
      <c r="F204" s="71" t="s">
        <v>231</v>
      </c>
      <c r="G204" s="58">
        <v>100</v>
      </c>
      <c r="H204" s="58">
        <v>100</v>
      </c>
      <c r="I204" s="58">
        <v>100</v>
      </c>
      <c r="J204" s="58">
        <v>100</v>
      </c>
      <c r="K204" s="58">
        <v>100</v>
      </c>
    </row>
    <row r="205" spans="1:11" ht="18.75">
      <c r="A205" s="1" t="s">
        <v>812</v>
      </c>
      <c r="B205" s="8" t="s">
        <v>555</v>
      </c>
      <c r="C205" s="71" t="s">
        <v>231</v>
      </c>
      <c r="D205" s="72"/>
      <c r="E205" s="59">
        <v>43465</v>
      </c>
      <c r="F205" s="71" t="s">
        <v>231</v>
      </c>
      <c r="G205" s="58">
        <v>100</v>
      </c>
      <c r="H205" s="58">
        <v>100</v>
      </c>
      <c r="I205" s="58">
        <v>100</v>
      </c>
      <c r="J205" s="58">
        <v>100</v>
      </c>
      <c r="K205" s="58">
        <v>100</v>
      </c>
    </row>
    <row r="206" spans="1:11" ht="18.75">
      <c r="A206" s="1" t="s">
        <v>813</v>
      </c>
      <c r="B206" s="8" t="s">
        <v>556</v>
      </c>
      <c r="C206" s="71" t="s">
        <v>231</v>
      </c>
      <c r="D206" s="72"/>
      <c r="E206" s="59">
        <v>43465</v>
      </c>
      <c r="F206" s="71" t="s">
        <v>231</v>
      </c>
      <c r="G206" s="58">
        <v>100</v>
      </c>
      <c r="H206" s="58">
        <v>100</v>
      </c>
      <c r="I206" s="58">
        <v>100</v>
      </c>
      <c r="J206" s="58">
        <v>100</v>
      </c>
      <c r="K206" s="58">
        <v>100</v>
      </c>
    </row>
    <row r="207" spans="1:11" ht="18.75">
      <c r="A207" s="1" t="s">
        <v>814</v>
      </c>
      <c r="B207" s="8" t="s">
        <v>557</v>
      </c>
      <c r="C207" s="71" t="s">
        <v>231</v>
      </c>
      <c r="D207" s="72"/>
      <c r="E207" s="59">
        <v>43465</v>
      </c>
      <c r="F207" s="71" t="s">
        <v>231</v>
      </c>
      <c r="G207" s="58">
        <v>100</v>
      </c>
      <c r="H207" s="58">
        <v>100</v>
      </c>
      <c r="I207" s="58">
        <v>100</v>
      </c>
      <c r="J207" s="58">
        <v>100</v>
      </c>
      <c r="K207" s="58">
        <v>100</v>
      </c>
    </row>
    <row r="208" spans="1:11" ht="18.75">
      <c r="A208" s="1" t="s">
        <v>815</v>
      </c>
      <c r="B208" s="8" t="s">
        <v>558</v>
      </c>
      <c r="C208" s="71" t="s">
        <v>231</v>
      </c>
      <c r="D208" s="72"/>
      <c r="E208" s="59">
        <v>43465</v>
      </c>
      <c r="F208" s="71" t="s">
        <v>231</v>
      </c>
      <c r="G208" s="58">
        <v>100</v>
      </c>
      <c r="H208" s="58">
        <v>100</v>
      </c>
      <c r="I208" s="58">
        <v>100</v>
      </c>
      <c r="J208" s="58">
        <v>100</v>
      </c>
      <c r="K208" s="58">
        <v>100</v>
      </c>
    </row>
    <row r="209" spans="1:11" ht="18.75">
      <c r="A209" s="1" t="s">
        <v>816</v>
      </c>
      <c r="B209" s="8" t="s">
        <v>559</v>
      </c>
      <c r="C209" s="71" t="s">
        <v>231</v>
      </c>
      <c r="D209" s="72"/>
      <c r="E209" s="59">
        <v>43465</v>
      </c>
      <c r="F209" s="71" t="s">
        <v>231</v>
      </c>
      <c r="G209" s="58">
        <v>100</v>
      </c>
      <c r="H209" s="58">
        <v>100</v>
      </c>
      <c r="I209" s="58">
        <v>100</v>
      </c>
      <c r="J209" s="58">
        <v>100</v>
      </c>
      <c r="K209" s="58">
        <v>100</v>
      </c>
    </row>
    <row r="210" spans="1:11" ht="18.75">
      <c r="A210" s="1" t="s">
        <v>817</v>
      </c>
      <c r="B210" s="8" t="s">
        <v>560</v>
      </c>
      <c r="C210" s="71" t="s">
        <v>231</v>
      </c>
      <c r="D210" s="72"/>
      <c r="E210" s="59">
        <v>43465</v>
      </c>
      <c r="F210" s="71" t="s">
        <v>231</v>
      </c>
      <c r="G210" s="58">
        <v>100</v>
      </c>
      <c r="H210" s="58">
        <v>100</v>
      </c>
      <c r="I210" s="58">
        <v>100</v>
      </c>
      <c r="J210" s="58">
        <v>100</v>
      </c>
      <c r="K210" s="58">
        <v>100</v>
      </c>
    </row>
    <row r="211" spans="1:11" ht="18.75">
      <c r="A211" s="1" t="s">
        <v>818</v>
      </c>
      <c r="B211" s="8" t="s">
        <v>561</v>
      </c>
      <c r="C211" s="71" t="s">
        <v>231</v>
      </c>
      <c r="D211" s="72"/>
      <c r="E211" s="59">
        <v>43465</v>
      </c>
      <c r="F211" s="71" t="s">
        <v>231</v>
      </c>
      <c r="G211" s="58">
        <v>100</v>
      </c>
      <c r="H211" s="58">
        <v>100</v>
      </c>
      <c r="I211" s="58">
        <v>100</v>
      </c>
      <c r="J211" s="58">
        <v>100</v>
      </c>
      <c r="K211" s="58">
        <v>100</v>
      </c>
    </row>
    <row r="212" spans="1:11" ht="18.75">
      <c r="A212" s="1" t="s">
        <v>819</v>
      </c>
      <c r="B212" s="8" t="s">
        <v>562</v>
      </c>
      <c r="C212" s="71" t="s">
        <v>231</v>
      </c>
      <c r="D212" s="72"/>
      <c r="E212" s="59">
        <v>43465</v>
      </c>
      <c r="F212" s="71" t="s">
        <v>231</v>
      </c>
      <c r="G212" s="58">
        <v>100</v>
      </c>
      <c r="H212" s="58">
        <v>100</v>
      </c>
      <c r="I212" s="58">
        <v>100</v>
      </c>
      <c r="J212" s="58">
        <v>100</v>
      </c>
      <c r="K212" s="58">
        <v>100</v>
      </c>
    </row>
    <row r="213" spans="1:11" ht="18.75">
      <c r="A213" s="1" t="s">
        <v>820</v>
      </c>
      <c r="B213" s="8" t="s">
        <v>563</v>
      </c>
      <c r="C213" s="71" t="s">
        <v>231</v>
      </c>
      <c r="D213" s="72"/>
      <c r="E213" s="59">
        <v>43465</v>
      </c>
      <c r="F213" s="71" t="s">
        <v>231</v>
      </c>
      <c r="G213" s="58">
        <v>100</v>
      </c>
      <c r="H213" s="58">
        <v>100</v>
      </c>
      <c r="I213" s="58">
        <v>100</v>
      </c>
      <c r="J213" s="58">
        <v>100</v>
      </c>
      <c r="K213" s="58">
        <v>100</v>
      </c>
    </row>
    <row r="214" spans="1:11" ht="18.75">
      <c r="A214" s="1" t="s">
        <v>821</v>
      </c>
      <c r="B214" s="8" t="s">
        <v>564</v>
      </c>
      <c r="C214" s="71" t="s">
        <v>231</v>
      </c>
      <c r="D214" s="72"/>
      <c r="E214" s="59">
        <v>43465</v>
      </c>
      <c r="F214" s="71" t="s">
        <v>231</v>
      </c>
      <c r="G214" s="58">
        <v>100</v>
      </c>
      <c r="H214" s="58">
        <v>100</v>
      </c>
      <c r="I214" s="58">
        <v>100</v>
      </c>
      <c r="J214" s="58">
        <v>100</v>
      </c>
      <c r="K214" s="58">
        <v>100</v>
      </c>
    </row>
    <row r="215" spans="1:11" ht="18.75">
      <c r="A215" s="1" t="s">
        <v>822</v>
      </c>
      <c r="B215" s="8" t="s">
        <v>565</v>
      </c>
      <c r="C215" s="71" t="s">
        <v>231</v>
      </c>
      <c r="D215" s="72"/>
      <c r="E215" s="59">
        <v>43465</v>
      </c>
      <c r="F215" s="71" t="s">
        <v>231</v>
      </c>
      <c r="G215" s="58">
        <v>100</v>
      </c>
      <c r="H215" s="58">
        <v>100</v>
      </c>
      <c r="I215" s="58">
        <v>100</v>
      </c>
      <c r="J215" s="58">
        <v>100</v>
      </c>
      <c r="K215" s="58">
        <v>100</v>
      </c>
    </row>
    <row r="216" spans="1:11" ht="18.75">
      <c r="A216" s="1" t="s">
        <v>823</v>
      </c>
      <c r="B216" s="8" t="s">
        <v>566</v>
      </c>
      <c r="C216" s="71" t="s">
        <v>231</v>
      </c>
      <c r="D216" s="72"/>
      <c r="E216" s="59">
        <v>43465</v>
      </c>
      <c r="F216" s="71" t="s">
        <v>231</v>
      </c>
      <c r="G216" s="58">
        <v>100</v>
      </c>
      <c r="H216" s="58">
        <v>100</v>
      </c>
      <c r="I216" s="58">
        <v>100</v>
      </c>
      <c r="J216" s="58">
        <v>100</v>
      </c>
      <c r="K216" s="58">
        <v>100</v>
      </c>
    </row>
    <row r="217" spans="1:11" ht="18.75">
      <c r="A217" s="1" t="s">
        <v>824</v>
      </c>
      <c r="B217" s="8" t="s">
        <v>567</v>
      </c>
      <c r="C217" s="71" t="s">
        <v>231</v>
      </c>
      <c r="D217" s="72"/>
      <c r="E217" s="59">
        <v>43465</v>
      </c>
      <c r="F217" s="71" t="s">
        <v>231</v>
      </c>
      <c r="G217" s="58">
        <v>100</v>
      </c>
      <c r="H217" s="58">
        <v>100</v>
      </c>
      <c r="I217" s="58">
        <v>100</v>
      </c>
      <c r="J217" s="58">
        <v>100</v>
      </c>
      <c r="K217" s="58">
        <v>100</v>
      </c>
    </row>
    <row r="218" spans="1:11" ht="18.75">
      <c r="A218" s="1" t="s">
        <v>825</v>
      </c>
      <c r="B218" s="8" t="s">
        <v>568</v>
      </c>
      <c r="C218" s="71" t="s">
        <v>231</v>
      </c>
      <c r="D218" s="72"/>
      <c r="E218" s="59">
        <v>43465</v>
      </c>
      <c r="F218" s="71" t="s">
        <v>231</v>
      </c>
      <c r="G218" s="58">
        <v>100</v>
      </c>
      <c r="H218" s="58">
        <v>100</v>
      </c>
      <c r="I218" s="58">
        <v>100</v>
      </c>
      <c r="J218" s="58">
        <v>100</v>
      </c>
      <c r="K218" s="58">
        <v>100</v>
      </c>
    </row>
    <row r="219" spans="1:11" ht="18.75">
      <c r="A219" s="1" t="s">
        <v>826</v>
      </c>
      <c r="B219" s="8" t="s">
        <v>569</v>
      </c>
      <c r="C219" s="71" t="s">
        <v>231</v>
      </c>
      <c r="D219" s="72"/>
      <c r="E219" s="59">
        <v>43465</v>
      </c>
      <c r="F219" s="71" t="s">
        <v>231</v>
      </c>
      <c r="G219" s="58">
        <v>100</v>
      </c>
      <c r="H219" s="58">
        <v>100</v>
      </c>
      <c r="I219" s="58">
        <v>100</v>
      </c>
      <c r="J219" s="58">
        <v>100</v>
      </c>
      <c r="K219" s="58">
        <v>100</v>
      </c>
    </row>
    <row r="220" spans="1:11" ht="18.75">
      <c r="A220" s="1" t="s">
        <v>827</v>
      </c>
      <c r="B220" s="8" t="s">
        <v>570</v>
      </c>
      <c r="C220" s="71" t="s">
        <v>231</v>
      </c>
      <c r="D220" s="72"/>
      <c r="E220" s="59">
        <v>43465</v>
      </c>
      <c r="F220" s="71" t="s">
        <v>231</v>
      </c>
      <c r="G220" s="58">
        <v>100</v>
      </c>
      <c r="H220" s="58">
        <v>100</v>
      </c>
      <c r="I220" s="58">
        <v>100</v>
      </c>
      <c r="J220" s="58">
        <v>100</v>
      </c>
      <c r="K220" s="58">
        <v>100</v>
      </c>
    </row>
    <row r="221" spans="1:11" ht="18.75">
      <c r="A221" s="1" t="s">
        <v>828</v>
      </c>
      <c r="B221" s="8" t="s">
        <v>571</v>
      </c>
      <c r="C221" s="71" t="s">
        <v>231</v>
      </c>
      <c r="D221" s="72"/>
      <c r="E221" s="59">
        <v>43465</v>
      </c>
      <c r="F221" s="71" t="s">
        <v>231</v>
      </c>
      <c r="G221" s="58">
        <v>100</v>
      </c>
      <c r="H221" s="58">
        <v>100</v>
      </c>
      <c r="I221" s="58">
        <v>100</v>
      </c>
      <c r="J221" s="58">
        <v>100</v>
      </c>
      <c r="K221" s="58">
        <v>100</v>
      </c>
    </row>
    <row r="222" spans="1:11" ht="18.75">
      <c r="A222" s="1" t="s">
        <v>829</v>
      </c>
      <c r="B222" s="8" t="s">
        <v>572</v>
      </c>
      <c r="C222" s="71" t="s">
        <v>231</v>
      </c>
      <c r="D222" s="72"/>
      <c r="E222" s="59">
        <v>43465</v>
      </c>
      <c r="F222" s="71" t="s">
        <v>231</v>
      </c>
      <c r="G222" s="58">
        <v>100</v>
      </c>
      <c r="H222" s="58">
        <v>100</v>
      </c>
      <c r="I222" s="58">
        <v>100</v>
      </c>
      <c r="J222" s="58">
        <v>100</v>
      </c>
      <c r="K222" s="58">
        <v>100</v>
      </c>
    </row>
    <row r="223" spans="1:11" ht="18.75">
      <c r="A223" s="1" t="s">
        <v>830</v>
      </c>
      <c r="B223" s="8" t="s">
        <v>573</v>
      </c>
      <c r="C223" s="71" t="s">
        <v>231</v>
      </c>
      <c r="D223" s="72"/>
      <c r="E223" s="59">
        <v>43465</v>
      </c>
      <c r="F223" s="71" t="s">
        <v>231</v>
      </c>
      <c r="G223" s="58">
        <v>100</v>
      </c>
      <c r="H223" s="58">
        <v>100</v>
      </c>
      <c r="I223" s="58">
        <v>100</v>
      </c>
      <c r="J223" s="58">
        <v>100</v>
      </c>
      <c r="K223" s="58">
        <v>100</v>
      </c>
    </row>
    <row r="224" spans="1:11" ht="18.75">
      <c r="A224" s="1" t="s">
        <v>831</v>
      </c>
      <c r="B224" s="8" t="s">
        <v>574</v>
      </c>
      <c r="C224" s="71" t="s">
        <v>231</v>
      </c>
      <c r="D224" s="72"/>
      <c r="E224" s="59">
        <v>43465</v>
      </c>
      <c r="F224" s="71" t="s">
        <v>231</v>
      </c>
      <c r="G224" s="58">
        <v>100</v>
      </c>
      <c r="H224" s="58">
        <v>100</v>
      </c>
      <c r="I224" s="58">
        <v>100</v>
      </c>
      <c r="J224" s="58">
        <v>100</v>
      </c>
      <c r="K224" s="58">
        <v>100</v>
      </c>
    </row>
    <row r="225" spans="1:11" ht="18.75">
      <c r="A225" s="1" t="s">
        <v>832</v>
      </c>
      <c r="B225" s="8" t="s">
        <v>575</v>
      </c>
      <c r="C225" s="71" t="s">
        <v>231</v>
      </c>
      <c r="D225" s="72"/>
      <c r="E225" s="59">
        <v>43465</v>
      </c>
      <c r="F225" s="71" t="s">
        <v>231</v>
      </c>
      <c r="G225" s="58">
        <v>100</v>
      </c>
      <c r="H225" s="58">
        <v>100</v>
      </c>
      <c r="I225" s="58">
        <v>100</v>
      </c>
      <c r="J225" s="58">
        <v>100</v>
      </c>
      <c r="K225" s="58">
        <v>100</v>
      </c>
    </row>
    <row r="226" spans="1:11" ht="18.75">
      <c r="A226" s="1" t="s">
        <v>833</v>
      </c>
      <c r="B226" s="8" t="s">
        <v>576</v>
      </c>
      <c r="C226" s="71" t="s">
        <v>231</v>
      </c>
      <c r="D226" s="72"/>
      <c r="E226" s="59">
        <v>43465</v>
      </c>
      <c r="F226" s="71" t="s">
        <v>231</v>
      </c>
      <c r="G226" s="58">
        <v>100</v>
      </c>
      <c r="H226" s="58">
        <v>100</v>
      </c>
      <c r="I226" s="58">
        <v>100</v>
      </c>
      <c r="J226" s="58">
        <v>100</v>
      </c>
      <c r="K226" s="58">
        <v>100</v>
      </c>
    </row>
    <row r="227" spans="1:11" ht="18.75">
      <c r="A227" s="1" t="s">
        <v>834</v>
      </c>
      <c r="B227" s="8" t="s">
        <v>577</v>
      </c>
      <c r="C227" s="71" t="s">
        <v>231</v>
      </c>
      <c r="D227" s="72"/>
      <c r="E227" s="59">
        <v>43465</v>
      </c>
      <c r="F227" s="71" t="s">
        <v>231</v>
      </c>
      <c r="G227" s="58">
        <v>100</v>
      </c>
      <c r="H227" s="58">
        <v>100</v>
      </c>
      <c r="I227" s="58">
        <v>100</v>
      </c>
      <c r="J227" s="58">
        <v>100</v>
      </c>
      <c r="K227" s="58">
        <v>100</v>
      </c>
    </row>
    <row r="228" spans="1:11" ht="75">
      <c r="A228" s="63" t="s">
        <v>161</v>
      </c>
      <c r="B228" s="69" t="s">
        <v>217</v>
      </c>
      <c r="C228" s="70" t="s">
        <v>231</v>
      </c>
      <c r="D228" s="72"/>
      <c r="E228" s="61">
        <v>43465</v>
      </c>
      <c r="F228" s="70" t="s">
        <v>231</v>
      </c>
      <c r="G228" s="60">
        <v>100</v>
      </c>
      <c r="H228" s="60">
        <v>100</v>
      </c>
      <c r="I228" s="60">
        <v>100</v>
      </c>
      <c r="J228" s="60">
        <v>100</v>
      </c>
      <c r="K228" s="60">
        <v>100</v>
      </c>
    </row>
    <row r="229" spans="1:11" ht="18.75">
      <c r="A229" s="1" t="s">
        <v>835</v>
      </c>
      <c r="B229" s="8" t="s">
        <v>547</v>
      </c>
      <c r="C229" s="71" t="s">
        <v>231</v>
      </c>
      <c r="D229" s="72"/>
      <c r="E229" s="59">
        <v>43465</v>
      </c>
      <c r="F229" s="71" t="s">
        <v>231</v>
      </c>
      <c r="G229" s="58">
        <v>100</v>
      </c>
      <c r="H229" s="58">
        <v>100</v>
      </c>
      <c r="I229" s="58">
        <v>100</v>
      </c>
      <c r="J229" s="58">
        <v>100</v>
      </c>
      <c r="K229" s="58">
        <v>100</v>
      </c>
    </row>
    <row r="230" spans="1:11" ht="18.75">
      <c r="A230" s="1" t="s">
        <v>836</v>
      </c>
      <c r="B230" s="8" t="s">
        <v>544</v>
      </c>
      <c r="C230" s="71" t="s">
        <v>231</v>
      </c>
      <c r="D230" s="72"/>
      <c r="E230" s="59">
        <v>43465</v>
      </c>
      <c r="F230" s="71" t="s">
        <v>231</v>
      </c>
      <c r="G230" s="58">
        <v>100</v>
      </c>
      <c r="H230" s="58">
        <v>100</v>
      </c>
      <c r="I230" s="58">
        <v>100</v>
      </c>
      <c r="J230" s="58">
        <v>100</v>
      </c>
      <c r="K230" s="58">
        <v>100</v>
      </c>
    </row>
    <row r="231" spans="1:11" ht="18.75">
      <c r="A231" s="1" t="s">
        <v>837</v>
      </c>
      <c r="B231" s="8" t="s">
        <v>545</v>
      </c>
      <c r="C231" s="71" t="s">
        <v>231</v>
      </c>
      <c r="D231" s="72"/>
      <c r="E231" s="59">
        <v>43465</v>
      </c>
      <c r="F231" s="71" t="s">
        <v>231</v>
      </c>
      <c r="G231" s="58">
        <v>100</v>
      </c>
      <c r="H231" s="58">
        <v>100</v>
      </c>
      <c r="I231" s="58">
        <v>100</v>
      </c>
      <c r="J231" s="58">
        <v>100</v>
      </c>
      <c r="K231" s="58">
        <v>100</v>
      </c>
    </row>
    <row r="232" spans="1:11" ht="18.75">
      <c r="A232" s="1" t="s">
        <v>838</v>
      </c>
      <c r="B232" s="8" t="s">
        <v>658</v>
      </c>
      <c r="C232" s="71" t="s">
        <v>231</v>
      </c>
      <c r="D232" s="72"/>
      <c r="E232" s="59">
        <v>43465</v>
      </c>
      <c r="F232" s="71" t="s">
        <v>231</v>
      </c>
      <c r="G232" s="58">
        <v>100</v>
      </c>
      <c r="H232" s="58">
        <v>100</v>
      </c>
      <c r="I232" s="58">
        <v>100</v>
      </c>
      <c r="J232" s="58">
        <v>100</v>
      </c>
      <c r="K232" s="58">
        <v>100</v>
      </c>
    </row>
    <row r="233" spans="1:11" ht="18.75">
      <c r="A233" s="1" t="s">
        <v>839</v>
      </c>
      <c r="B233" s="8" t="s">
        <v>548</v>
      </c>
      <c r="C233" s="71" t="s">
        <v>231</v>
      </c>
      <c r="D233" s="72"/>
      <c r="E233" s="59">
        <v>43465</v>
      </c>
      <c r="F233" s="71" t="s">
        <v>231</v>
      </c>
      <c r="G233" s="58">
        <v>100</v>
      </c>
      <c r="H233" s="58">
        <v>100</v>
      </c>
      <c r="I233" s="58">
        <v>100</v>
      </c>
      <c r="J233" s="58">
        <v>100</v>
      </c>
      <c r="K233" s="58">
        <v>100</v>
      </c>
    </row>
    <row r="234" spans="1:11" ht="18.75">
      <c r="A234" s="1" t="s">
        <v>840</v>
      </c>
      <c r="B234" s="8" t="s">
        <v>549</v>
      </c>
      <c r="C234" s="71" t="s">
        <v>231</v>
      </c>
      <c r="D234" s="72"/>
      <c r="E234" s="59">
        <v>43465</v>
      </c>
      <c r="F234" s="71" t="s">
        <v>231</v>
      </c>
      <c r="G234" s="58">
        <v>100</v>
      </c>
      <c r="H234" s="58">
        <v>100</v>
      </c>
      <c r="I234" s="58">
        <v>100</v>
      </c>
      <c r="J234" s="58">
        <v>100</v>
      </c>
      <c r="K234" s="58">
        <v>100</v>
      </c>
    </row>
    <row r="235" spans="1:11" ht="18.75">
      <c r="A235" s="1" t="s">
        <v>841</v>
      </c>
      <c r="B235" s="8" t="s">
        <v>550</v>
      </c>
      <c r="C235" s="71" t="s">
        <v>231</v>
      </c>
      <c r="D235" s="72"/>
      <c r="E235" s="59">
        <v>43465</v>
      </c>
      <c r="F235" s="71" t="s">
        <v>231</v>
      </c>
      <c r="G235" s="58">
        <v>100</v>
      </c>
      <c r="H235" s="58">
        <v>100</v>
      </c>
      <c r="I235" s="58">
        <v>100</v>
      </c>
      <c r="J235" s="58">
        <v>100</v>
      </c>
      <c r="K235" s="58">
        <v>100</v>
      </c>
    </row>
    <row r="236" spans="1:11" ht="18.75">
      <c r="A236" s="1" t="s">
        <v>842</v>
      </c>
      <c r="B236" s="8" t="s">
        <v>551</v>
      </c>
      <c r="C236" s="71" t="s">
        <v>231</v>
      </c>
      <c r="D236" s="72"/>
      <c r="E236" s="59">
        <v>43465</v>
      </c>
      <c r="F236" s="71" t="s">
        <v>231</v>
      </c>
      <c r="G236" s="58">
        <v>100</v>
      </c>
      <c r="H236" s="58">
        <v>100</v>
      </c>
      <c r="I236" s="58">
        <v>100</v>
      </c>
      <c r="J236" s="58">
        <v>100</v>
      </c>
      <c r="K236" s="58">
        <v>100</v>
      </c>
    </row>
    <row r="237" spans="1:11" ht="18.75">
      <c r="A237" s="1" t="s">
        <v>843</v>
      </c>
      <c r="B237" s="8" t="s">
        <v>552</v>
      </c>
      <c r="C237" s="71" t="s">
        <v>231</v>
      </c>
      <c r="D237" s="72"/>
      <c r="E237" s="59">
        <v>43465</v>
      </c>
      <c r="F237" s="71" t="s">
        <v>231</v>
      </c>
      <c r="G237" s="58">
        <v>100</v>
      </c>
      <c r="H237" s="58">
        <v>100</v>
      </c>
      <c r="I237" s="58">
        <v>100</v>
      </c>
      <c r="J237" s="58">
        <v>100</v>
      </c>
      <c r="K237" s="58">
        <v>100</v>
      </c>
    </row>
    <row r="238" spans="1:11" ht="18.75">
      <c r="A238" s="1" t="s">
        <v>844</v>
      </c>
      <c r="B238" s="8" t="s">
        <v>553</v>
      </c>
      <c r="C238" s="71" t="s">
        <v>231</v>
      </c>
      <c r="D238" s="72"/>
      <c r="E238" s="59">
        <v>43465</v>
      </c>
      <c r="F238" s="71" t="s">
        <v>231</v>
      </c>
      <c r="G238" s="58">
        <v>100</v>
      </c>
      <c r="H238" s="58">
        <v>100</v>
      </c>
      <c r="I238" s="58">
        <v>100</v>
      </c>
      <c r="J238" s="58">
        <v>100</v>
      </c>
      <c r="K238" s="58">
        <v>100</v>
      </c>
    </row>
    <row r="239" spans="1:11" ht="18.75">
      <c r="A239" s="1" t="s">
        <v>845</v>
      </c>
      <c r="B239" s="8" t="s">
        <v>554</v>
      </c>
      <c r="C239" s="71" t="s">
        <v>231</v>
      </c>
      <c r="D239" s="72"/>
      <c r="E239" s="59">
        <v>43465</v>
      </c>
      <c r="F239" s="71" t="s">
        <v>231</v>
      </c>
      <c r="G239" s="58">
        <v>100</v>
      </c>
      <c r="H239" s="58">
        <v>100</v>
      </c>
      <c r="I239" s="58">
        <v>100</v>
      </c>
      <c r="J239" s="58">
        <v>100</v>
      </c>
      <c r="K239" s="58">
        <v>100</v>
      </c>
    </row>
    <row r="240" spans="1:11" ht="18.75">
      <c r="A240" s="1" t="s">
        <v>846</v>
      </c>
      <c r="B240" s="8" t="s">
        <v>555</v>
      </c>
      <c r="C240" s="71" t="s">
        <v>231</v>
      </c>
      <c r="D240" s="72"/>
      <c r="E240" s="59">
        <v>43465</v>
      </c>
      <c r="F240" s="71" t="s">
        <v>231</v>
      </c>
      <c r="G240" s="58">
        <v>100</v>
      </c>
      <c r="H240" s="58">
        <v>100</v>
      </c>
      <c r="I240" s="58">
        <v>100</v>
      </c>
      <c r="J240" s="58">
        <v>100</v>
      </c>
      <c r="K240" s="58">
        <v>100</v>
      </c>
    </row>
    <row r="241" spans="1:11" ht="18.75">
      <c r="A241" s="1" t="s">
        <v>847</v>
      </c>
      <c r="B241" s="8" t="s">
        <v>556</v>
      </c>
      <c r="C241" s="71" t="s">
        <v>231</v>
      </c>
      <c r="D241" s="72"/>
      <c r="E241" s="59">
        <v>43465</v>
      </c>
      <c r="F241" s="71" t="s">
        <v>231</v>
      </c>
      <c r="G241" s="58">
        <v>100</v>
      </c>
      <c r="H241" s="58">
        <v>100</v>
      </c>
      <c r="I241" s="58">
        <v>100</v>
      </c>
      <c r="J241" s="58">
        <v>100</v>
      </c>
      <c r="K241" s="58">
        <v>100</v>
      </c>
    </row>
    <row r="242" spans="1:11" ht="18.75">
      <c r="A242" s="1" t="s">
        <v>848</v>
      </c>
      <c r="B242" s="8" t="s">
        <v>557</v>
      </c>
      <c r="C242" s="71" t="s">
        <v>231</v>
      </c>
      <c r="D242" s="72"/>
      <c r="E242" s="59">
        <v>43465</v>
      </c>
      <c r="F242" s="71" t="s">
        <v>231</v>
      </c>
      <c r="G242" s="58">
        <v>100</v>
      </c>
      <c r="H242" s="58">
        <v>100</v>
      </c>
      <c r="I242" s="58">
        <v>100</v>
      </c>
      <c r="J242" s="58">
        <v>100</v>
      </c>
      <c r="K242" s="58">
        <v>100</v>
      </c>
    </row>
    <row r="243" spans="1:11" ht="18.75">
      <c r="A243" s="1" t="s">
        <v>849</v>
      </c>
      <c r="B243" s="8" t="s">
        <v>558</v>
      </c>
      <c r="C243" s="71" t="s">
        <v>231</v>
      </c>
      <c r="D243" s="72"/>
      <c r="E243" s="59">
        <v>43465</v>
      </c>
      <c r="F243" s="71" t="s">
        <v>231</v>
      </c>
      <c r="G243" s="58">
        <v>100</v>
      </c>
      <c r="H243" s="58">
        <v>100</v>
      </c>
      <c r="I243" s="58">
        <v>100</v>
      </c>
      <c r="J243" s="58">
        <v>100</v>
      </c>
      <c r="K243" s="58">
        <v>100</v>
      </c>
    </row>
    <row r="244" spans="1:11" ht="18.75">
      <c r="A244" s="1" t="s">
        <v>850</v>
      </c>
      <c r="B244" s="8" t="s">
        <v>559</v>
      </c>
      <c r="C244" s="71" t="s">
        <v>231</v>
      </c>
      <c r="D244" s="72"/>
      <c r="E244" s="59">
        <v>43465</v>
      </c>
      <c r="F244" s="71" t="s">
        <v>231</v>
      </c>
      <c r="G244" s="58">
        <v>100</v>
      </c>
      <c r="H244" s="58">
        <v>100</v>
      </c>
      <c r="I244" s="58">
        <v>100</v>
      </c>
      <c r="J244" s="58">
        <v>100</v>
      </c>
      <c r="K244" s="58">
        <v>100</v>
      </c>
    </row>
    <row r="245" spans="1:11" ht="18.75">
      <c r="A245" s="1" t="s">
        <v>851</v>
      </c>
      <c r="B245" s="8" t="s">
        <v>560</v>
      </c>
      <c r="C245" s="71" t="s">
        <v>231</v>
      </c>
      <c r="D245" s="72"/>
      <c r="E245" s="59">
        <v>43465</v>
      </c>
      <c r="F245" s="71" t="s">
        <v>231</v>
      </c>
      <c r="G245" s="58">
        <v>100</v>
      </c>
      <c r="H245" s="58">
        <v>100</v>
      </c>
      <c r="I245" s="58">
        <v>100</v>
      </c>
      <c r="J245" s="58">
        <v>100</v>
      </c>
      <c r="K245" s="58">
        <v>100</v>
      </c>
    </row>
    <row r="246" spans="1:11" ht="18.75">
      <c r="A246" s="1" t="s">
        <v>852</v>
      </c>
      <c r="B246" s="8" t="s">
        <v>561</v>
      </c>
      <c r="C246" s="71" t="s">
        <v>231</v>
      </c>
      <c r="D246" s="72"/>
      <c r="E246" s="59">
        <v>43465</v>
      </c>
      <c r="F246" s="71" t="s">
        <v>231</v>
      </c>
      <c r="G246" s="58">
        <v>100</v>
      </c>
      <c r="H246" s="58">
        <v>100</v>
      </c>
      <c r="I246" s="58">
        <v>100</v>
      </c>
      <c r="J246" s="58">
        <v>100</v>
      </c>
      <c r="K246" s="58">
        <v>100</v>
      </c>
    </row>
    <row r="247" spans="1:11" ht="18.75">
      <c r="A247" s="1" t="s">
        <v>853</v>
      </c>
      <c r="B247" s="8" t="s">
        <v>562</v>
      </c>
      <c r="C247" s="71" t="s">
        <v>231</v>
      </c>
      <c r="D247" s="72"/>
      <c r="E247" s="59">
        <v>43465</v>
      </c>
      <c r="F247" s="71" t="s">
        <v>231</v>
      </c>
      <c r="G247" s="58">
        <v>100</v>
      </c>
      <c r="H247" s="58">
        <v>100</v>
      </c>
      <c r="I247" s="58">
        <v>100</v>
      </c>
      <c r="J247" s="58">
        <v>100</v>
      </c>
      <c r="K247" s="58">
        <v>100</v>
      </c>
    </row>
    <row r="248" spans="1:11" ht="18.75">
      <c r="A248" s="1" t="s">
        <v>854</v>
      </c>
      <c r="B248" s="8" t="s">
        <v>563</v>
      </c>
      <c r="C248" s="71" t="s">
        <v>231</v>
      </c>
      <c r="D248" s="72"/>
      <c r="E248" s="59">
        <v>43465</v>
      </c>
      <c r="F248" s="71" t="s">
        <v>231</v>
      </c>
      <c r="G248" s="58">
        <v>100</v>
      </c>
      <c r="H248" s="58">
        <v>100</v>
      </c>
      <c r="I248" s="58">
        <v>100</v>
      </c>
      <c r="J248" s="58">
        <v>100</v>
      </c>
      <c r="K248" s="58">
        <v>100</v>
      </c>
    </row>
    <row r="249" spans="1:11" ht="18.75">
      <c r="A249" s="1" t="s">
        <v>855</v>
      </c>
      <c r="B249" s="8" t="s">
        <v>564</v>
      </c>
      <c r="C249" s="71" t="s">
        <v>231</v>
      </c>
      <c r="D249" s="72"/>
      <c r="E249" s="59">
        <v>43465</v>
      </c>
      <c r="F249" s="71" t="s">
        <v>231</v>
      </c>
      <c r="G249" s="58">
        <v>100</v>
      </c>
      <c r="H249" s="58">
        <v>100</v>
      </c>
      <c r="I249" s="58">
        <v>100</v>
      </c>
      <c r="J249" s="58">
        <v>100</v>
      </c>
      <c r="K249" s="58">
        <v>100</v>
      </c>
    </row>
    <row r="250" spans="1:11" ht="18.75">
      <c r="A250" s="1" t="s">
        <v>856</v>
      </c>
      <c r="B250" s="8" t="s">
        <v>565</v>
      </c>
      <c r="C250" s="71" t="s">
        <v>231</v>
      </c>
      <c r="D250" s="72"/>
      <c r="E250" s="59">
        <v>43465</v>
      </c>
      <c r="F250" s="71" t="s">
        <v>231</v>
      </c>
      <c r="G250" s="58">
        <v>100</v>
      </c>
      <c r="H250" s="58">
        <v>100</v>
      </c>
      <c r="I250" s="58">
        <v>100</v>
      </c>
      <c r="J250" s="58">
        <v>100</v>
      </c>
      <c r="K250" s="58">
        <v>100</v>
      </c>
    </row>
    <row r="251" spans="1:11" ht="18.75">
      <c r="A251" s="1" t="s">
        <v>857</v>
      </c>
      <c r="B251" s="8" t="s">
        <v>566</v>
      </c>
      <c r="C251" s="71" t="s">
        <v>231</v>
      </c>
      <c r="D251" s="72"/>
      <c r="E251" s="59">
        <v>43465</v>
      </c>
      <c r="F251" s="71" t="s">
        <v>231</v>
      </c>
      <c r="G251" s="58">
        <v>100</v>
      </c>
      <c r="H251" s="58">
        <v>100</v>
      </c>
      <c r="I251" s="58">
        <v>100</v>
      </c>
      <c r="J251" s="58">
        <v>100</v>
      </c>
      <c r="K251" s="58">
        <v>100</v>
      </c>
    </row>
    <row r="252" spans="1:11" ht="18.75">
      <c r="A252" s="1" t="s">
        <v>858</v>
      </c>
      <c r="B252" s="8" t="s">
        <v>567</v>
      </c>
      <c r="C252" s="71" t="s">
        <v>231</v>
      </c>
      <c r="D252" s="72"/>
      <c r="E252" s="59">
        <v>43465</v>
      </c>
      <c r="F252" s="71" t="s">
        <v>231</v>
      </c>
      <c r="G252" s="58">
        <v>100</v>
      </c>
      <c r="H252" s="58">
        <v>100</v>
      </c>
      <c r="I252" s="58">
        <v>100</v>
      </c>
      <c r="J252" s="58">
        <v>100</v>
      </c>
      <c r="K252" s="58">
        <v>100</v>
      </c>
    </row>
    <row r="253" spans="1:11" ht="18.75">
      <c r="A253" s="1" t="s">
        <v>859</v>
      </c>
      <c r="B253" s="8" t="s">
        <v>568</v>
      </c>
      <c r="C253" s="71" t="s">
        <v>231</v>
      </c>
      <c r="D253" s="72"/>
      <c r="E253" s="59">
        <v>43465</v>
      </c>
      <c r="F253" s="71" t="s">
        <v>231</v>
      </c>
      <c r="G253" s="58">
        <v>100</v>
      </c>
      <c r="H253" s="58">
        <v>100</v>
      </c>
      <c r="I253" s="58">
        <v>100</v>
      </c>
      <c r="J253" s="58">
        <v>100</v>
      </c>
      <c r="K253" s="58">
        <v>100</v>
      </c>
    </row>
    <row r="254" spans="1:11" ht="18.75">
      <c r="A254" s="1" t="s">
        <v>860</v>
      </c>
      <c r="B254" s="8" t="s">
        <v>569</v>
      </c>
      <c r="C254" s="71" t="s">
        <v>231</v>
      </c>
      <c r="D254" s="72"/>
      <c r="E254" s="59">
        <v>43465</v>
      </c>
      <c r="F254" s="71" t="s">
        <v>231</v>
      </c>
      <c r="G254" s="58">
        <v>100</v>
      </c>
      <c r="H254" s="58">
        <v>100</v>
      </c>
      <c r="I254" s="58">
        <v>100</v>
      </c>
      <c r="J254" s="58">
        <v>100</v>
      </c>
      <c r="K254" s="58">
        <v>100</v>
      </c>
    </row>
    <row r="255" spans="1:11" ht="18.75">
      <c r="A255" s="1" t="s">
        <v>861</v>
      </c>
      <c r="B255" s="8" t="s">
        <v>570</v>
      </c>
      <c r="C255" s="71" t="s">
        <v>231</v>
      </c>
      <c r="D255" s="72"/>
      <c r="E255" s="59">
        <v>43465</v>
      </c>
      <c r="F255" s="71" t="s">
        <v>231</v>
      </c>
      <c r="G255" s="58">
        <v>100</v>
      </c>
      <c r="H255" s="58">
        <v>100</v>
      </c>
      <c r="I255" s="58">
        <v>100</v>
      </c>
      <c r="J255" s="58">
        <v>100</v>
      </c>
      <c r="K255" s="58">
        <v>100</v>
      </c>
    </row>
    <row r="256" spans="1:11" ht="18.75">
      <c r="A256" s="1" t="s">
        <v>862</v>
      </c>
      <c r="B256" s="8" t="s">
        <v>571</v>
      </c>
      <c r="C256" s="71" t="s">
        <v>231</v>
      </c>
      <c r="D256" s="72"/>
      <c r="E256" s="59">
        <v>43465</v>
      </c>
      <c r="F256" s="71" t="s">
        <v>231</v>
      </c>
      <c r="G256" s="58">
        <v>100</v>
      </c>
      <c r="H256" s="58">
        <v>100</v>
      </c>
      <c r="I256" s="58">
        <v>100</v>
      </c>
      <c r="J256" s="58">
        <v>100</v>
      </c>
      <c r="K256" s="58">
        <v>100</v>
      </c>
    </row>
    <row r="257" spans="1:11" ht="18.75">
      <c r="A257" s="1" t="s">
        <v>863</v>
      </c>
      <c r="B257" s="8" t="s">
        <v>572</v>
      </c>
      <c r="C257" s="71" t="s">
        <v>231</v>
      </c>
      <c r="D257" s="72"/>
      <c r="E257" s="59">
        <v>43465</v>
      </c>
      <c r="F257" s="71" t="s">
        <v>231</v>
      </c>
      <c r="G257" s="58">
        <v>100</v>
      </c>
      <c r="H257" s="58">
        <v>100</v>
      </c>
      <c r="I257" s="58">
        <v>100</v>
      </c>
      <c r="J257" s="58">
        <v>100</v>
      </c>
      <c r="K257" s="58">
        <v>100</v>
      </c>
    </row>
    <row r="258" spans="1:11" ht="18.75">
      <c r="A258" s="1" t="s">
        <v>864</v>
      </c>
      <c r="B258" s="8" t="s">
        <v>573</v>
      </c>
      <c r="C258" s="71" t="s">
        <v>231</v>
      </c>
      <c r="D258" s="72"/>
      <c r="E258" s="59">
        <v>43465</v>
      </c>
      <c r="F258" s="71" t="s">
        <v>231</v>
      </c>
      <c r="G258" s="58">
        <v>100</v>
      </c>
      <c r="H258" s="58">
        <v>100</v>
      </c>
      <c r="I258" s="58">
        <v>100</v>
      </c>
      <c r="J258" s="58">
        <v>100</v>
      </c>
      <c r="K258" s="58">
        <v>100</v>
      </c>
    </row>
    <row r="259" spans="1:11" ht="18.75">
      <c r="A259" s="1" t="s">
        <v>865</v>
      </c>
      <c r="B259" s="8" t="s">
        <v>574</v>
      </c>
      <c r="C259" s="71" t="s">
        <v>231</v>
      </c>
      <c r="D259" s="72"/>
      <c r="E259" s="59">
        <v>43465</v>
      </c>
      <c r="F259" s="71" t="s">
        <v>231</v>
      </c>
      <c r="G259" s="58">
        <v>100</v>
      </c>
      <c r="H259" s="58">
        <v>100</v>
      </c>
      <c r="I259" s="58">
        <v>100</v>
      </c>
      <c r="J259" s="58">
        <v>100</v>
      </c>
      <c r="K259" s="58">
        <v>100</v>
      </c>
    </row>
    <row r="260" spans="1:11" ht="18.75">
      <c r="A260" s="1" t="s">
        <v>866</v>
      </c>
      <c r="B260" s="8" t="s">
        <v>575</v>
      </c>
      <c r="C260" s="71" t="s">
        <v>231</v>
      </c>
      <c r="D260" s="72"/>
      <c r="E260" s="59">
        <v>43465</v>
      </c>
      <c r="F260" s="71" t="s">
        <v>231</v>
      </c>
      <c r="G260" s="58">
        <v>100</v>
      </c>
      <c r="H260" s="58">
        <v>100</v>
      </c>
      <c r="I260" s="58">
        <v>100</v>
      </c>
      <c r="J260" s="58">
        <v>100</v>
      </c>
      <c r="K260" s="58">
        <v>100</v>
      </c>
    </row>
    <row r="261" spans="1:11" ht="18.75">
      <c r="A261" s="1" t="s">
        <v>867</v>
      </c>
      <c r="B261" s="8" t="s">
        <v>576</v>
      </c>
      <c r="C261" s="71" t="s">
        <v>231</v>
      </c>
      <c r="D261" s="72"/>
      <c r="E261" s="59">
        <v>43465</v>
      </c>
      <c r="F261" s="71" t="s">
        <v>231</v>
      </c>
      <c r="G261" s="58">
        <v>100</v>
      </c>
      <c r="H261" s="58">
        <v>100</v>
      </c>
      <c r="I261" s="58">
        <v>100</v>
      </c>
      <c r="J261" s="58">
        <v>100</v>
      </c>
      <c r="K261" s="58">
        <v>100</v>
      </c>
    </row>
    <row r="262" spans="1:11" ht="18.75">
      <c r="A262" s="1" t="s">
        <v>868</v>
      </c>
      <c r="B262" s="8" t="s">
        <v>577</v>
      </c>
      <c r="C262" s="71" t="s">
        <v>231</v>
      </c>
      <c r="D262" s="72"/>
      <c r="E262" s="59">
        <v>43465</v>
      </c>
      <c r="F262" s="71" t="s">
        <v>231</v>
      </c>
      <c r="G262" s="58">
        <v>100</v>
      </c>
      <c r="H262" s="58">
        <v>100</v>
      </c>
      <c r="I262" s="58">
        <v>100</v>
      </c>
      <c r="J262" s="58">
        <v>100</v>
      </c>
      <c r="K262" s="58">
        <v>100</v>
      </c>
    </row>
    <row r="263" spans="1:11" s="67" customFormat="1" ht="131.25">
      <c r="A263" s="63" t="s">
        <v>162</v>
      </c>
      <c r="B263" s="62" t="s">
        <v>215</v>
      </c>
      <c r="C263" s="73"/>
      <c r="D263" s="10" t="s">
        <v>231</v>
      </c>
      <c r="E263" s="64" t="s">
        <v>231</v>
      </c>
      <c r="F263" s="10">
        <v>10</v>
      </c>
      <c r="G263" s="10">
        <v>26</v>
      </c>
      <c r="H263" s="10">
        <v>44</v>
      </c>
      <c r="I263" s="10">
        <v>71</v>
      </c>
      <c r="J263" s="10">
        <v>85</v>
      </c>
      <c r="K263" s="10">
        <v>100</v>
      </c>
    </row>
    <row r="264" spans="1:11" ht="19.5">
      <c r="A264" s="148" t="s">
        <v>450</v>
      </c>
      <c r="B264" s="148"/>
      <c r="C264" s="148"/>
      <c r="D264" s="148"/>
      <c r="E264" s="148"/>
      <c r="F264" s="148"/>
      <c r="G264" s="148"/>
      <c r="H264" s="148"/>
      <c r="I264" s="148"/>
      <c r="J264" s="148"/>
      <c r="K264" s="148"/>
    </row>
    <row r="265" spans="1:11" ht="75" customHeight="1">
      <c r="A265" s="1" t="s">
        <v>177</v>
      </c>
      <c r="B265" s="2" t="s">
        <v>218</v>
      </c>
      <c r="C265" s="10"/>
      <c r="D265" s="227" t="s">
        <v>659</v>
      </c>
      <c r="E265" s="227"/>
      <c r="F265" s="227"/>
      <c r="G265" s="227"/>
      <c r="H265" s="227"/>
      <c r="I265" s="227"/>
      <c r="J265" s="227"/>
      <c r="K265" s="227"/>
    </row>
    <row r="266" spans="1:11" ht="75">
      <c r="A266" s="1" t="s">
        <v>173</v>
      </c>
      <c r="B266" s="11" t="s">
        <v>219</v>
      </c>
      <c r="C266" s="10"/>
      <c r="D266" s="227" t="s">
        <v>659</v>
      </c>
      <c r="E266" s="227"/>
      <c r="F266" s="227"/>
      <c r="G266" s="227"/>
      <c r="H266" s="227"/>
      <c r="I266" s="227"/>
      <c r="J266" s="227"/>
      <c r="K266" s="227"/>
    </row>
    <row r="267" spans="1:11" ht="168.75">
      <c r="A267" s="1" t="s">
        <v>168</v>
      </c>
      <c r="B267" s="11" t="s">
        <v>220</v>
      </c>
      <c r="C267" s="10"/>
      <c r="D267" s="227" t="s">
        <v>659</v>
      </c>
      <c r="E267" s="227"/>
      <c r="F267" s="227"/>
      <c r="G267" s="227"/>
      <c r="H267" s="227"/>
      <c r="I267" s="227"/>
      <c r="J267" s="227"/>
      <c r="K267" s="227"/>
    </row>
    <row r="268" spans="1:11" ht="75">
      <c r="A268" s="1" t="s">
        <v>169</v>
      </c>
      <c r="B268" s="11" t="s">
        <v>221</v>
      </c>
      <c r="C268" s="10"/>
      <c r="D268" s="227" t="s">
        <v>659</v>
      </c>
      <c r="E268" s="227"/>
      <c r="F268" s="227"/>
      <c r="G268" s="227"/>
      <c r="H268" s="227"/>
      <c r="I268" s="227"/>
      <c r="J268" s="227"/>
      <c r="K268" s="227"/>
    </row>
    <row r="269" spans="1:11" ht="93.75">
      <c r="A269" s="1" t="s">
        <v>170</v>
      </c>
      <c r="B269" s="11" t="s">
        <v>222</v>
      </c>
      <c r="C269" s="72"/>
      <c r="D269" s="227" t="s">
        <v>659</v>
      </c>
      <c r="E269" s="227"/>
      <c r="F269" s="227"/>
      <c r="G269" s="227"/>
      <c r="H269" s="227"/>
      <c r="I269" s="227"/>
      <c r="J269" s="227"/>
      <c r="K269" s="227"/>
    </row>
    <row r="270" spans="1:11" ht="19.5">
      <c r="A270" s="148" t="s">
        <v>451</v>
      </c>
      <c r="B270" s="148"/>
      <c r="C270" s="148"/>
      <c r="D270" s="148"/>
      <c r="E270" s="148"/>
      <c r="F270" s="148"/>
      <c r="G270" s="148"/>
      <c r="H270" s="148"/>
      <c r="I270" s="148"/>
      <c r="J270" s="148"/>
      <c r="K270" s="148"/>
    </row>
    <row r="271" spans="1:11" ht="56.25">
      <c r="A271" s="1" t="s">
        <v>177</v>
      </c>
      <c r="B271" s="2" t="s">
        <v>223</v>
      </c>
      <c r="C271" s="10"/>
      <c r="D271" s="227" t="s">
        <v>661</v>
      </c>
      <c r="E271" s="227"/>
      <c r="F271" s="227"/>
      <c r="G271" s="227"/>
      <c r="H271" s="227"/>
      <c r="I271" s="227"/>
      <c r="J271" s="227"/>
      <c r="K271" s="227"/>
    </row>
    <row r="272" spans="1:11" ht="131.25">
      <c r="A272" s="1" t="s">
        <v>173</v>
      </c>
      <c r="B272" s="11" t="s">
        <v>224</v>
      </c>
      <c r="C272" s="10"/>
      <c r="D272" s="227" t="s">
        <v>660</v>
      </c>
      <c r="E272" s="227"/>
      <c r="F272" s="227"/>
      <c r="G272" s="227"/>
      <c r="H272" s="227"/>
      <c r="I272" s="227"/>
      <c r="J272" s="227"/>
      <c r="K272" s="227"/>
    </row>
    <row r="273" spans="1:11" ht="19.5">
      <c r="A273" s="148" t="s">
        <v>452</v>
      </c>
      <c r="B273" s="148"/>
      <c r="C273" s="148"/>
      <c r="D273" s="148"/>
      <c r="E273" s="148"/>
      <c r="F273" s="148"/>
      <c r="G273" s="148"/>
      <c r="H273" s="148"/>
      <c r="I273" s="148"/>
      <c r="J273" s="148"/>
      <c r="K273" s="148"/>
    </row>
    <row r="274" spans="1:11" s="67" customFormat="1" ht="128.25" customHeight="1">
      <c r="A274" s="63" t="s">
        <v>177</v>
      </c>
      <c r="B274" s="47" t="s">
        <v>225</v>
      </c>
      <c r="C274" s="10"/>
      <c r="D274" s="10" t="s">
        <v>231</v>
      </c>
      <c r="E274" s="64" t="s">
        <v>231</v>
      </c>
      <c r="F274" s="10" t="s">
        <v>190</v>
      </c>
      <c r="G274" s="10" t="s">
        <v>449</v>
      </c>
      <c r="H274" s="10" t="s">
        <v>454</v>
      </c>
      <c r="I274" s="10" t="s">
        <v>453</v>
      </c>
      <c r="J274" s="10" t="s">
        <v>455</v>
      </c>
      <c r="K274" s="10" t="s">
        <v>299</v>
      </c>
    </row>
    <row r="275" spans="1:11" ht="18.75">
      <c r="A275" s="1" t="s">
        <v>869</v>
      </c>
      <c r="B275" s="8" t="s">
        <v>547</v>
      </c>
      <c r="C275" s="10"/>
      <c r="D275" s="13" t="s">
        <v>231</v>
      </c>
      <c r="E275" s="59">
        <v>43465</v>
      </c>
      <c r="F275" s="13">
        <v>20</v>
      </c>
      <c r="G275" s="13" t="s">
        <v>231</v>
      </c>
      <c r="H275" s="13">
        <v>40</v>
      </c>
      <c r="I275" s="13" t="s">
        <v>231</v>
      </c>
      <c r="J275" s="13" t="s">
        <v>231</v>
      </c>
      <c r="K275" s="13">
        <v>70</v>
      </c>
    </row>
    <row r="276" spans="1:11" ht="18.75">
      <c r="A276" s="1" t="s">
        <v>870</v>
      </c>
      <c r="B276" s="8" t="s">
        <v>544</v>
      </c>
      <c r="C276" s="10"/>
      <c r="D276" s="13" t="s">
        <v>231</v>
      </c>
      <c r="E276" s="59">
        <v>43465</v>
      </c>
      <c r="F276" s="13">
        <v>20</v>
      </c>
      <c r="G276" s="13" t="s">
        <v>231</v>
      </c>
      <c r="H276" s="13">
        <v>40</v>
      </c>
      <c r="I276" s="13" t="s">
        <v>231</v>
      </c>
      <c r="J276" s="13" t="s">
        <v>231</v>
      </c>
      <c r="K276" s="13">
        <v>70</v>
      </c>
    </row>
    <row r="277" spans="1:11" ht="18.75">
      <c r="A277" s="1" t="s">
        <v>871</v>
      </c>
      <c r="B277" s="8" t="s">
        <v>545</v>
      </c>
      <c r="C277" s="10"/>
      <c r="D277" s="13" t="s">
        <v>231</v>
      </c>
      <c r="E277" s="59">
        <v>43465</v>
      </c>
      <c r="F277" s="13">
        <v>20</v>
      </c>
      <c r="G277" s="13" t="s">
        <v>231</v>
      </c>
      <c r="H277" s="13">
        <v>40</v>
      </c>
      <c r="I277" s="13" t="s">
        <v>231</v>
      </c>
      <c r="J277" s="13" t="s">
        <v>231</v>
      </c>
      <c r="K277" s="13">
        <v>70</v>
      </c>
    </row>
    <row r="278" spans="1:11" ht="18.75">
      <c r="A278" s="1" t="s">
        <v>872</v>
      </c>
      <c r="B278" s="8" t="s">
        <v>658</v>
      </c>
      <c r="C278" s="10"/>
      <c r="D278" s="13" t="s">
        <v>231</v>
      </c>
      <c r="E278" s="59">
        <v>43465</v>
      </c>
      <c r="F278" s="13">
        <v>20</v>
      </c>
      <c r="G278" s="13" t="s">
        <v>231</v>
      </c>
      <c r="H278" s="13">
        <v>40</v>
      </c>
      <c r="I278" s="13" t="s">
        <v>231</v>
      </c>
      <c r="J278" s="13" t="s">
        <v>231</v>
      </c>
      <c r="K278" s="13">
        <v>70</v>
      </c>
    </row>
    <row r="279" spans="1:11" ht="18.75">
      <c r="A279" s="1" t="s">
        <v>873</v>
      </c>
      <c r="B279" s="8" t="s">
        <v>548</v>
      </c>
      <c r="C279" s="10"/>
      <c r="D279" s="13" t="s">
        <v>231</v>
      </c>
      <c r="E279" s="59">
        <v>43465</v>
      </c>
      <c r="F279" s="13">
        <v>20</v>
      </c>
      <c r="G279" s="13" t="s">
        <v>231</v>
      </c>
      <c r="H279" s="13">
        <v>40</v>
      </c>
      <c r="I279" s="13" t="s">
        <v>231</v>
      </c>
      <c r="J279" s="13" t="s">
        <v>231</v>
      </c>
      <c r="K279" s="13">
        <v>70</v>
      </c>
    </row>
    <row r="280" spans="1:11" ht="18.75">
      <c r="A280" s="1" t="s">
        <v>874</v>
      </c>
      <c r="B280" s="8" t="s">
        <v>549</v>
      </c>
      <c r="C280" s="10"/>
      <c r="D280" s="13" t="s">
        <v>231</v>
      </c>
      <c r="E280" s="59">
        <v>43465</v>
      </c>
      <c r="F280" s="13">
        <v>20</v>
      </c>
      <c r="G280" s="13" t="s">
        <v>231</v>
      </c>
      <c r="H280" s="13">
        <v>40</v>
      </c>
      <c r="I280" s="13" t="s">
        <v>231</v>
      </c>
      <c r="J280" s="13" t="s">
        <v>231</v>
      </c>
      <c r="K280" s="13">
        <v>70</v>
      </c>
    </row>
    <row r="281" spans="1:11" ht="18.75">
      <c r="A281" s="1" t="s">
        <v>875</v>
      </c>
      <c r="B281" s="8" t="s">
        <v>550</v>
      </c>
      <c r="C281" s="10"/>
      <c r="D281" s="13" t="s">
        <v>231</v>
      </c>
      <c r="E281" s="59">
        <v>43465</v>
      </c>
      <c r="F281" s="13">
        <v>20</v>
      </c>
      <c r="G281" s="13" t="s">
        <v>231</v>
      </c>
      <c r="H281" s="13">
        <v>40</v>
      </c>
      <c r="I281" s="13" t="s">
        <v>231</v>
      </c>
      <c r="J281" s="13" t="s">
        <v>231</v>
      </c>
      <c r="K281" s="13">
        <v>70</v>
      </c>
    </row>
    <row r="282" spans="1:11" ht="18.75">
      <c r="A282" s="1" t="s">
        <v>876</v>
      </c>
      <c r="B282" s="8" t="s">
        <v>551</v>
      </c>
      <c r="C282" s="10"/>
      <c r="D282" s="13" t="s">
        <v>231</v>
      </c>
      <c r="E282" s="59">
        <v>43465</v>
      </c>
      <c r="F282" s="13">
        <v>20</v>
      </c>
      <c r="G282" s="13" t="s">
        <v>231</v>
      </c>
      <c r="H282" s="13">
        <v>40</v>
      </c>
      <c r="I282" s="13" t="s">
        <v>231</v>
      </c>
      <c r="J282" s="13" t="s">
        <v>231</v>
      </c>
      <c r="K282" s="13">
        <v>70</v>
      </c>
    </row>
    <row r="283" spans="1:11" ht="18.75">
      <c r="A283" s="1" t="s">
        <v>877</v>
      </c>
      <c r="B283" s="8" t="s">
        <v>552</v>
      </c>
      <c r="C283" s="10"/>
      <c r="D283" s="13" t="s">
        <v>231</v>
      </c>
      <c r="E283" s="59">
        <v>43465</v>
      </c>
      <c r="F283" s="13">
        <v>20</v>
      </c>
      <c r="G283" s="13" t="s">
        <v>231</v>
      </c>
      <c r="H283" s="13">
        <v>40</v>
      </c>
      <c r="I283" s="13" t="s">
        <v>231</v>
      </c>
      <c r="J283" s="13" t="s">
        <v>231</v>
      </c>
      <c r="K283" s="13">
        <v>70</v>
      </c>
    </row>
    <row r="284" spans="1:11" ht="18.75">
      <c r="A284" s="1" t="s">
        <v>878</v>
      </c>
      <c r="B284" s="8" t="s">
        <v>553</v>
      </c>
      <c r="C284" s="10"/>
      <c r="D284" s="13" t="s">
        <v>231</v>
      </c>
      <c r="E284" s="59">
        <v>43465</v>
      </c>
      <c r="F284" s="13">
        <v>20</v>
      </c>
      <c r="G284" s="13" t="s">
        <v>231</v>
      </c>
      <c r="H284" s="13">
        <v>40</v>
      </c>
      <c r="I284" s="13" t="s">
        <v>231</v>
      </c>
      <c r="J284" s="13" t="s">
        <v>231</v>
      </c>
      <c r="K284" s="13">
        <v>70</v>
      </c>
    </row>
    <row r="285" spans="1:11" ht="18.75">
      <c r="A285" s="1" t="s">
        <v>879</v>
      </c>
      <c r="B285" s="8" t="s">
        <v>554</v>
      </c>
      <c r="C285" s="10"/>
      <c r="D285" s="13" t="s">
        <v>231</v>
      </c>
      <c r="E285" s="59">
        <v>43465</v>
      </c>
      <c r="F285" s="13">
        <v>20</v>
      </c>
      <c r="G285" s="13" t="s">
        <v>231</v>
      </c>
      <c r="H285" s="13">
        <v>40</v>
      </c>
      <c r="I285" s="13" t="s">
        <v>231</v>
      </c>
      <c r="J285" s="13" t="s">
        <v>231</v>
      </c>
      <c r="K285" s="13">
        <v>70</v>
      </c>
    </row>
    <row r="286" spans="1:11" ht="18.75">
      <c r="A286" s="1" t="s">
        <v>880</v>
      </c>
      <c r="B286" s="8" t="s">
        <v>555</v>
      </c>
      <c r="C286" s="10"/>
      <c r="D286" s="13" t="s">
        <v>231</v>
      </c>
      <c r="E286" s="59">
        <v>43465</v>
      </c>
      <c r="F286" s="13">
        <v>20</v>
      </c>
      <c r="G286" s="13" t="s">
        <v>231</v>
      </c>
      <c r="H286" s="13">
        <v>40</v>
      </c>
      <c r="I286" s="13" t="s">
        <v>231</v>
      </c>
      <c r="J286" s="13" t="s">
        <v>231</v>
      </c>
      <c r="K286" s="13">
        <v>70</v>
      </c>
    </row>
    <row r="287" spans="1:11" ht="18.75">
      <c r="A287" s="1" t="s">
        <v>881</v>
      </c>
      <c r="B287" s="8" t="s">
        <v>556</v>
      </c>
      <c r="C287" s="10"/>
      <c r="D287" s="13" t="s">
        <v>231</v>
      </c>
      <c r="E287" s="59">
        <v>43465</v>
      </c>
      <c r="F287" s="13">
        <v>20</v>
      </c>
      <c r="G287" s="13" t="s">
        <v>231</v>
      </c>
      <c r="H287" s="13">
        <v>40</v>
      </c>
      <c r="I287" s="13" t="s">
        <v>231</v>
      </c>
      <c r="J287" s="13" t="s">
        <v>231</v>
      </c>
      <c r="K287" s="13">
        <v>70</v>
      </c>
    </row>
    <row r="288" spans="1:11" ht="18.75">
      <c r="A288" s="1" t="s">
        <v>882</v>
      </c>
      <c r="B288" s="8" t="s">
        <v>557</v>
      </c>
      <c r="C288" s="10"/>
      <c r="D288" s="13" t="s">
        <v>231</v>
      </c>
      <c r="E288" s="59">
        <v>43465</v>
      </c>
      <c r="F288" s="13">
        <v>20</v>
      </c>
      <c r="G288" s="13" t="s">
        <v>231</v>
      </c>
      <c r="H288" s="13">
        <v>40</v>
      </c>
      <c r="I288" s="13" t="s">
        <v>231</v>
      </c>
      <c r="J288" s="13" t="s">
        <v>231</v>
      </c>
      <c r="K288" s="13">
        <v>70</v>
      </c>
    </row>
    <row r="289" spans="1:11" ht="18.75">
      <c r="A289" s="1" t="s">
        <v>883</v>
      </c>
      <c r="B289" s="8" t="s">
        <v>558</v>
      </c>
      <c r="C289" s="10"/>
      <c r="D289" s="13" t="s">
        <v>231</v>
      </c>
      <c r="E289" s="59">
        <v>43465</v>
      </c>
      <c r="F289" s="13">
        <v>20</v>
      </c>
      <c r="G289" s="13" t="s">
        <v>231</v>
      </c>
      <c r="H289" s="13">
        <v>40</v>
      </c>
      <c r="I289" s="13" t="s">
        <v>231</v>
      </c>
      <c r="J289" s="13" t="s">
        <v>231</v>
      </c>
      <c r="K289" s="13">
        <v>70</v>
      </c>
    </row>
    <row r="290" spans="1:11" ht="18.75">
      <c r="A290" s="1" t="s">
        <v>884</v>
      </c>
      <c r="B290" s="8" t="s">
        <v>559</v>
      </c>
      <c r="C290" s="10"/>
      <c r="D290" s="13" t="s">
        <v>231</v>
      </c>
      <c r="E290" s="59">
        <v>43465</v>
      </c>
      <c r="F290" s="13">
        <v>20</v>
      </c>
      <c r="G290" s="13" t="s">
        <v>231</v>
      </c>
      <c r="H290" s="13">
        <v>40</v>
      </c>
      <c r="I290" s="13" t="s">
        <v>231</v>
      </c>
      <c r="J290" s="13" t="s">
        <v>231</v>
      </c>
      <c r="K290" s="13">
        <v>70</v>
      </c>
    </row>
    <row r="291" spans="1:11" ht="18.75">
      <c r="A291" s="1" t="s">
        <v>885</v>
      </c>
      <c r="B291" s="8" t="s">
        <v>560</v>
      </c>
      <c r="C291" s="10"/>
      <c r="D291" s="13" t="s">
        <v>231</v>
      </c>
      <c r="E291" s="59">
        <v>43465</v>
      </c>
      <c r="F291" s="13">
        <v>20</v>
      </c>
      <c r="G291" s="13" t="s">
        <v>231</v>
      </c>
      <c r="H291" s="13">
        <v>40</v>
      </c>
      <c r="I291" s="13" t="s">
        <v>231</v>
      </c>
      <c r="J291" s="13" t="s">
        <v>231</v>
      </c>
      <c r="K291" s="13">
        <v>70</v>
      </c>
    </row>
    <row r="292" spans="1:11" ht="18.75">
      <c r="A292" s="1" t="s">
        <v>886</v>
      </c>
      <c r="B292" s="8" t="s">
        <v>561</v>
      </c>
      <c r="C292" s="10"/>
      <c r="D292" s="13" t="s">
        <v>231</v>
      </c>
      <c r="E292" s="59">
        <v>43465</v>
      </c>
      <c r="F292" s="13">
        <v>20</v>
      </c>
      <c r="G292" s="13" t="s">
        <v>231</v>
      </c>
      <c r="H292" s="13">
        <v>40</v>
      </c>
      <c r="I292" s="13" t="s">
        <v>231</v>
      </c>
      <c r="J292" s="13" t="s">
        <v>231</v>
      </c>
      <c r="K292" s="13">
        <v>70</v>
      </c>
    </row>
    <row r="293" spans="1:11" ht="18.75">
      <c r="A293" s="1" t="s">
        <v>887</v>
      </c>
      <c r="B293" s="8" t="s">
        <v>562</v>
      </c>
      <c r="C293" s="10"/>
      <c r="D293" s="13" t="s">
        <v>231</v>
      </c>
      <c r="E293" s="59">
        <v>43465</v>
      </c>
      <c r="F293" s="13">
        <v>20</v>
      </c>
      <c r="G293" s="13" t="s">
        <v>231</v>
      </c>
      <c r="H293" s="13">
        <v>40</v>
      </c>
      <c r="I293" s="13" t="s">
        <v>231</v>
      </c>
      <c r="J293" s="13" t="s">
        <v>231</v>
      </c>
      <c r="K293" s="13">
        <v>70</v>
      </c>
    </row>
    <row r="294" spans="1:11" ht="18.75">
      <c r="A294" s="1" t="s">
        <v>888</v>
      </c>
      <c r="B294" s="8" t="s">
        <v>563</v>
      </c>
      <c r="C294" s="10"/>
      <c r="D294" s="13" t="s">
        <v>231</v>
      </c>
      <c r="E294" s="59">
        <v>43465</v>
      </c>
      <c r="F294" s="13">
        <v>20</v>
      </c>
      <c r="G294" s="13" t="s">
        <v>231</v>
      </c>
      <c r="H294" s="13">
        <v>40</v>
      </c>
      <c r="I294" s="13" t="s">
        <v>231</v>
      </c>
      <c r="J294" s="13" t="s">
        <v>231</v>
      </c>
      <c r="K294" s="13">
        <v>70</v>
      </c>
    </row>
    <row r="295" spans="1:11" ht="18.75">
      <c r="A295" s="1" t="s">
        <v>889</v>
      </c>
      <c r="B295" s="8" t="s">
        <v>564</v>
      </c>
      <c r="C295" s="10"/>
      <c r="D295" s="13" t="s">
        <v>231</v>
      </c>
      <c r="E295" s="59">
        <v>43465</v>
      </c>
      <c r="F295" s="13">
        <v>20</v>
      </c>
      <c r="G295" s="13" t="s">
        <v>231</v>
      </c>
      <c r="H295" s="13">
        <v>40</v>
      </c>
      <c r="I295" s="13" t="s">
        <v>231</v>
      </c>
      <c r="J295" s="13" t="s">
        <v>231</v>
      </c>
      <c r="K295" s="13">
        <v>70</v>
      </c>
    </row>
    <row r="296" spans="1:11" ht="18.75">
      <c r="A296" s="1" t="s">
        <v>890</v>
      </c>
      <c r="B296" s="8" t="s">
        <v>565</v>
      </c>
      <c r="C296" s="10"/>
      <c r="D296" s="13" t="s">
        <v>231</v>
      </c>
      <c r="E296" s="59">
        <v>43465</v>
      </c>
      <c r="F296" s="13">
        <v>20</v>
      </c>
      <c r="G296" s="13" t="s">
        <v>231</v>
      </c>
      <c r="H296" s="13">
        <v>40</v>
      </c>
      <c r="I296" s="13" t="s">
        <v>231</v>
      </c>
      <c r="J296" s="13" t="s">
        <v>231</v>
      </c>
      <c r="K296" s="13">
        <v>70</v>
      </c>
    </row>
    <row r="297" spans="1:11" ht="18.75">
      <c r="A297" s="1" t="s">
        <v>891</v>
      </c>
      <c r="B297" s="8" t="s">
        <v>566</v>
      </c>
      <c r="C297" s="10"/>
      <c r="D297" s="13" t="s">
        <v>231</v>
      </c>
      <c r="E297" s="59">
        <v>43465</v>
      </c>
      <c r="F297" s="13">
        <v>20</v>
      </c>
      <c r="G297" s="13" t="s">
        <v>231</v>
      </c>
      <c r="H297" s="13">
        <v>40</v>
      </c>
      <c r="I297" s="13" t="s">
        <v>231</v>
      </c>
      <c r="J297" s="13" t="s">
        <v>231</v>
      </c>
      <c r="K297" s="13">
        <v>70</v>
      </c>
    </row>
    <row r="298" spans="1:11" ht="18.75">
      <c r="A298" s="1" t="s">
        <v>892</v>
      </c>
      <c r="B298" s="8" t="s">
        <v>567</v>
      </c>
      <c r="C298" s="10"/>
      <c r="D298" s="13" t="s">
        <v>231</v>
      </c>
      <c r="E298" s="59">
        <v>43465</v>
      </c>
      <c r="F298" s="13">
        <v>20</v>
      </c>
      <c r="G298" s="13" t="s">
        <v>231</v>
      </c>
      <c r="H298" s="13">
        <v>40</v>
      </c>
      <c r="I298" s="13" t="s">
        <v>231</v>
      </c>
      <c r="J298" s="13" t="s">
        <v>231</v>
      </c>
      <c r="K298" s="13">
        <v>70</v>
      </c>
    </row>
    <row r="299" spans="1:11" ht="18.75">
      <c r="A299" s="1" t="s">
        <v>893</v>
      </c>
      <c r="B299" s="8" t="s">
        <v>568</v>
      </c>
      <c r="C299" s="10"/>
      <c r="D299" s="13" t="s">
        <v>231</v>
      </c>
      <c r="E299" s="59">
        <v>43465</v>
      </c>
      <c r="F299" s="13">
        <v>20</v>
      </c>
      <c r="G299" s="13" t="s">
        <v>231</v>
      </c>
      <c r="H299" s="13">
        <v>40</v>
      </c>
      <c r="I299" s="13" t="s">
        <v>231</v>
      </c>
      <c r="J299" s="13" t="s">
        <v>231</v>
      </c>
      <c r="K299" s="13">
        <v>70</v>
      </c>
    </row>
    <row r="300" spans="1:11" ht="18.75">
      <c r="A300" s="1" t="s">
        <v>894</v>
      </c>
      <c r="B300" s="8" t="s">
        <v>569</v>
      </c>
      <c r="C300" s="10"/>
      <c r="D300" s="13" t="s">
        <v>231</v>
      </c>
      <c r="E300" s="59">
        <v>43465</v>
      </c>
      <c r="F300" s="13">
        <v>20</v>
      </c>
      <c r="G300" s="13" t="s">
        <v>231</v>
      </c>
      <c r="H300" s="13">
        <v>40</v>
      </c>
      <c r="I300" s="13" t="s">
        <v>231</v>
      </c>
      <c r="J300" s="13" t="s">
        <v>231</v>
      </c>
      <c r="K300" s="13">
        <v>70</v>
      </c>
    </row>
    <row r="301" spans="1:11" ht="18.75">
      <c r="A301" s="1" t="s">
        <v>895</v>
      </c>
      <c r="B301" s="8" t="s">
        <v>570</v>
      </c>
      <c r="C301" s="10"/>
      <c r="D301" s="13" t="s">
        <v>231</v>
      </c>
      <c r="E301" s="59">
        <v>43465</v>
      </c>
      <c r="F301" s="13">
        <v>20</v>
      </c>
      <c r="G301" s="13" t="s">
        <v>231</v>
      </c>
      <c r="H301" s="13">
        <v>40</v>
      </c>
      <c r="I301" s="13" t="s">
        <v>231</v>
      </c>
      <c r="J301" s="13" t="s">
        <v>231</v>
      </c>
      <c r="K301" s="13">
        <v>70</v>
      </c>
    </row>
    <row r="302" spans="1:11" ht="18.75">
      <c r="A302" s="1" t="s">
        <v>896</v>
      </c>
      <c r="B302" s="8" t="s">
        <v>571</v>
      </c>
      <c r="C302" s="10"/>
      <c r="D302" s="13" t="s">
        <v>231</v>
      </c>
      <c r="E302" s="59">
        <v>43465</v>
      </c>
      <c r="F302" s="13">
        <v>20</v>
      </c>
      <c r="G302" s="13" t="s">
        <v>231</v>
      </c>
      <c r="H302" s="13">
        <v>40</v>
      </c>
      <c r="I302" s="13" t="s">
        <v>231</v>
      </c>
      <c r="J302" s="13" t="s">
        <v>231</v>
      </c>
      <c r="K302" s="13">
        <v>70</v>
      </c>
    </row>
    <row r="303" spans="1:11" ht="18.75">
      <c r="A303" s="1" t="s">
        <v>897</v>
      </c>
      <c r="B303" s="8" t="s">
        <v>572</v>
      </c>
      <c r="C303" s="10"/>
      <c r="D303" s="13" t="s">
        <v>231</v>
      </c>
      <c r="E303" s="59">
        <v>43465</v>
      </c>
      <c r="F303" s="13">
        <v>20</v>
      </c>
      <c r="G303" s="13" t="s">
        <v>231</v>
      </c>
      <c r="H303" s="13">
        <v>40</v>
      </c>
      <c r="I303" s="13" t="s">
        <v>231</v>
      </c>
      <c r="J303" s="13" t="s">
        <v>231</v>
      </c>
      <c r="K303" s="13">
        <v>70</v>
      </c>
    </row>
    <row r="304" spans="1:11" ht="18.75">
      <c r="A304" s="1" t="s">
        <v>898</v>
      </c>
      <c r="B304" s="8" t="s">
        <v>573</v>
      </c>
      <c r="C304" s="10"/>
      <c r="D304" s="13" t="s">
        <v>231</v>
      </c>
      <c r="E304" s="59">
        <v>43465</v>
      </c>
      <c r="F304" s="13">
        <v>20</v>
      </c>
      <c r="G304" s="13" t="s">
        <v>231</v>
      </c>
      <c r="H304" s="13">
        <v>40</v>
      </c>
      <c r="I304" s="13" t="s">
        <v>231</v>
      </c>
      <c r="J304" s="13" t="s">
        <v>231</v>
      </c>
      <c r="K304" s="13">
        <v>70</v>
      </c>
    </row>
    <row r="305" spans="1:13" ht="18.75">
      <c r="A305" s="1" t="s">
        <v>899</v>
      </c>
      <c r="B305" s="8" t="s">
        <v>574</v>
      </c>
      <c r="C305" s="10"/>
      <c r="D305" s="13" t="s">
        <v>231</v>
      </c>
      <c r="E305" s="59">
        <v>43465</v>
      </c>
      <c r="F305" s="13">
        <v>20</v>
      </c>
      <c r="G305" s="13" t="s">
        <v>231</v>
      </c>
      <c r="H305" s="13">
        <v>40</v>
      </c>
      <c r="I305" s="13" t="s">
        <v>231</v>
      </c>
      <c r="J305" s="13" t="s">
        <v>231</v>
      </c>
      <c r="K305" s="13">
        <v>70</v>
      </c>
    </row>
    <row r="306" spans="1:13" ht="18.75">
      <c r="A306" s="1" t="s">
        <v>900</v>
      </c>
      <c r="B306" s="8" t="s">
        <v>575</v>
      </c>
      <c r="C306" s="10"/>
      <c r="D306" s="13" t="s">
        <v>231</v>
      </c>
      <c r="E306" s="59">
        <v>43465</v>
      </c>
      <c r="F306" s="13">
        <v>20</v>
      </c>
      <c r="G306" s="13" t="s">
        <v>231</v>
      </c>
      <c r="H306" s="13">
        <v>40</v>
      </c>
      <c r="I306" s="13" t="s">
        <v>231</v>
      </c>
      <c r="J306" s="13" t="s">
        <v>231</v>
      </c>
      <c r="K306" s="13">
        <v>70</v>
      </c>
    </row>
    <row r="307" spans="1:13" ht="18.75">
      <c r="A307" s="1" t="s">
        <v>901</v>
      </c>
      <c r="B307" s="8" t="s">
        <v>576</v>
      </c>
      <c r="C307" s="10"/>
      <c r="D307" s="13" t="s">
        <v>231</v>
      </c>
      <c r="E307" s="59">
        <v>43465</v>
      </c>
      <c r="F307" s="13">
        <v>20</v>
      </c>
      <c r="G307" s="13" t="s">
        <v>231</v>
      </c>
      <c r="H307" s="13">
        <v>40</v>
      </c>
      <c r="I307" s="13" t="s">
        <v>231</v>
      </c>
      <c r="J307" s="13" t="s">
        <v>231</v>
      </c>
      <c r="K307" s="13">
        <v>70</v>
      </c>
    </row>
    <row r="308" spans="1:13" ht="18.75">
      <c r="A308" s="1" t="s">
        <v>902</v>
      </c>
      <c r="B308" s="8" t="s">
        <v>577</v>
      </c>
      <c r="C308" s="10"/>
      <c r="D308" s="13" t="s">
        <v>231</v>
      </c>
      <c r="E308" s="59">
        <v>43465</v>
      </c>
      <c r="F308" s="13">
        <v>20</v>
      </c>
      <c r="G308" s="13" t="s">
        <v>231</v>
      </c>
      <c r="H308" s="13">
        <v>40</v>
      </c>
      <c r="I308" s="13" t="s">
        <v>231</v>
      </c>
      <c r="J308" s="13" t="s">
        <v>231</v>
      </c>
      <c r="K308" s="13">
        <v>70</v>
      </c>
    </row>
    <row r="309" spans="1:13" ht="206.25">
      <c r="A309" s="1" t="s">
        <v>173</v>
      </c>
      <c r="B309" s="2" t="s">
        <v>226</v>
      </c>
      <c r="C309" s="10"/>
      <c r="D309" s="227" t="s">
        <v>662</v>
      </c>
      <c r="E309" s="227"/>
      <c r="F309" s="227"/>
      <c r="G309" s="227"/>
      <c r="H309" s="227"/>
      <c r="I309" s="227"/>
      <c r="J309" s="227"/>
      <c r="K309" s="227"/>
    </row>
    <row r="310" spans="1:13" ht="112.5">
      <c r="A310" s="1" t="s">
        <v>168</v>
      </c>
      <c r="B310" s="2" t="s">
        <v>227</v>
      </c>
      <c r="C310" s="10"/>
      <c r="D310" s="227" t="s">
        <v>662</v>
      </c>
      <c r="E310" s="227"/>
      <c r="F310" s="227"/>
      <c r="G310" s="227"/>
      <c r="H310" s="227"/>
      <c r="I310" s="227"/>
      <c r="J310" s="227"/>
      <c r="K310" s="227"/>
    </row>
    <row r="311" spans="1:13" ht="150">
      <c r="A311" s="1" t="s">
        <v>169</v>
      </c>
      <c r="B311" s="2" t="s">
        <v>228</v>
      </c>
      <c r="C311" s="10"/>
      <c r="D311" s="48" t="s">
        <v>663</v>
      </c>
      <c r="E311" s="14" t="s">
        <v>231</v>
      </c>
      <c r="F311" s="13">
        <v>2</v>
      </c>
      <c r="G311" s="13" t="s">
        <v>231</v>
      </c>
      <c r="H311" s="13" t="s">
        <v>449</v>
      </c>
      <c r="I311" s="13" t="s">
        <v>231</v>
      </c>
      <c r="J311" s="13" t="s">
        <v>231</v>
      </c>
      <c r="K311" s="13" t="s">
        <v>284</v>
      </c>
    </row>
    <row r="312" spans="1:13" ht="75">
      <c r="A312" s="1" t="s">
        <v>170</v>
      </c>
      <c r="B312" s="2" t="s">
        <v>229</v>
      </c>
      <c r="C312" s="10"/>
      <c r="D312" s="227" t="s">
        <v>664</v>
      </c>
      <c r="E312" s="227"/>
      <c r="F312" s="227"/>
      <c r="G312" s="227"/>
      <c r="H312" s="227"/>
      <c r="I312" s="227"/>
      <c r="J312" s="227"/>
      <c r="K312" s="227"/>
    </row>
    <row r="314" spans="1:13" ht="47.25" customHeight="1">
      <c r="A314" s="191" t="s">
        <v>255</v>
      </c>
      <c r="B314" s="191"/>
      <c r="C314" s="191"/>
      <c r="D314" s="191"/>
      <c r="E314" s="191"/>
      <c r="F314" s="191"/>
      <c r="G314" s="191"/>
      <c r="H314" s="191"/>
      <c r="I314" s="191"/>
      <c r="J314" s="191"/>
      <c r="K314" s="191"/>
      <c r="L314" s="191"/>
      <c r="M314" s="191"/>
    </row>
    <row r="315" spans="1:13" ht="18.75">
      <c r="A315" s="182" t="s">
        <v>160</v>
      </c>
      <c r="B315" s="180" t="s">
        <v>273</v>
      </c>
      <c r="C315" s="5"/>
      <c r="D315" s="182" t="s">
        <v>251</v>
      </c>
      <c r="E315" s="180" t="s">
        <v>250</v>
      </c>
      <c r="F315" s="182" t="s">
        <v>269</v>
      </c>
      <c r="G315" s="182" t="s">
        <v>254</v>
      </c>
      <c r="H315" s="182"/>
      <c r="I315" s="182"/>
      <c r="J315" s="182"/>
      <c r="K315" s="182"/>
      <c r="L315" s="182"/>
      <c r="M315" s="182"/>
    </row>
    <row r="316" spans="1:13" ht="18.75">
      <c r="A316" s="182"/>
      <c r="B316" s="180"/>
      <c r="C316" s="5"/>
      <c r="D316" s="182"/>
      <c r="E316" s="180"/>
      <c r="F316" s="182"/>
      <c r="G316" s="4" t="s">
        <v>260</v>
      </c>
      <c r="H316" s="4" t="s">
        <v>261</v>
      </c>
      <c r="I316" s="5" t="s">
        <v>262</v>
      </c>
      <c r="J316" s="5" t="s">
        <v>263</v>
      </c>
      <c r="K316" s="5" t="s">
        <v>264</v>
      </c>
      <c r="L316" s="5" t="s">
        <v>265</v>
      </c>
      <c r="M316" s="5" t="s">
        <v>253</v>
      </c>
    </row>
    <row r="317" spans="1:13" ht="112.5">
      <c r="A317" s="230" t="s">
        <v>348</v>
      </c>
      <c r="B317" s="230"/>
      <c r="C317" s="230"/>
      <c r="D317" s="230"/>
      <c r="E317" s="230"/>
      <c r="F317" s="230"/>
      <c r="G317" s="34" t="s">
        <v>350</v>
      </c>
      <c r="H317" s="34" t="s">
        <v>350</v>
      </c>
      <c r="I317" s="34" t="s">
        <v>350</v>
      </c>
      <c r="J317" s="34" t="s">
        <v>350</v>
      </c>
      <c r="K317" s="34" t="s">
        <v>350</v>
      </c>
      <c r="L317" s="34" t="s">
        <v>350</v>
      </c>
      <c r="M317" s="34" t="s">
        <v>350</v>
      </c>
    </row>
    <row r="318" spans="1:13" ht="18.75" customHeight="1">
      <c r="A318" s="217" t="s">
        <v>171</v>
      </c>
      <c r="B318" s="144" t="s">
        <v>367</v>
      </c>
      <c r="C318" s="8"/>
      <c r="D318" s="145" t="s">
        <v>372</v>
      </c>
      <c r="E318" s="145" t="s">
        <v>368</v>
      </c>
      <c r="F318" s="9" t="s">
        <v>253</v>
      </c>
      <c r="G318" s="20">
        <f>G319+G320+G321</f>
        <v>1.08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f>G318+H318+I318+J318+K318+L318</f>
        <v>1.08</v>
      </c>
    </row>
    <row r="319" spans="1:13" ht="37.5">
      <c r="A319" s="217"/>
      <c r="B319" s="144"/>
      <c r="C319" s="8"/>
      <c r="D319" s="145"/>
      <c r="E319" s="145"/>
      <c r="F319" s="9" t="s">
        <v>270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</row>
    <row r="320" spans="1:13" ht="37.5">
      <c r="A320" s="217"/>
      <c r="B320" s="144"/>
      <c r="C320" s="8"/>
      <c r="D320" s="145"/>
      <c r="E320" s="145"/>
      <c r="F320" s="9" t="s">
        <v>271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</row>
    <row r="321" spans="1:13" ht="54.75" customHeight="1">
      <c r="A321" s="217"/>
      <c r="B321" s="144"/>
      <c r="C321" s="8"/>
      <c r="D321" s="145"/>
      <c r="E321" s="145"/>
      <c r="F321" s="9" t="s">
        <v>654</v>
      </c>
      <c r="G321" s="20">
        <v>1.08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</row>
    <row r="322" spans="1:13" ht="18.75" customHeight="1">
      <c r="A322" s="217" t="s">
        <v>172</v>
      </c>
      <c r="B322" s="144" t="s">
        <v>369</v>
      </c>
      <c r="C322" s="8"/>
      <c r="D322" s="145" t="s">
        <v>371</v>
      </c>
      <c r="E322" s="145" t="s">
        <v>368</v>
      </c>
      <c r="F322" s="9" t="s">
        <v>253</v>
      </c>
      <c r="G322" s="20">
        <f>G323+G324+G325</f>
        <v>0.8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f>G322+H322+I322+J322+K322+L322</f>
        <v>0.8</v>
      </c>
    </row>
    <row r="323" spans="1:13" ht="37.5">
      <c r="A323" s="217"/>
      <c r="B323" s="144"/>
      <c r="C323" s="8"/>
      <c r="D323" s="145"/>
      <c r="E323" s="145"/>
      <c r="F323" s="9" t="s">
        <v>270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</row>
    <row r="324" spans="1:13" ht="37.5">
      <c r="A324" s="217"/>
      <c r="B324" s="144"/>
      <c r="C324" s="8"/>
      <c r="D324" s="145"/>
      <c r="E324" s="145"/>
      <c r="F324" s="9" t="s">
        <v>271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</row>
    <row r="325" spans="1:13" ht="18.75">
      <c r="A325" s="217"/>
      <c r="B325" s="144"/>
      <c r="C325" s="8"/>
      <c r="D325" s="145"/>
      <c r="E325" s="145"/>
      <c r="F325" s="9" t="s">
        <v>654</v>
      </c>
      <c r="G325" s="20">
        <v>0.8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</row>
    <row r="326" spans="1:13" ht="18.75" customHeight="1">
      <c r="A326" s="217" t="s">
        <v>521</v>
      </c>
      <c r="B326" s="144" t="s">
        <v>370</v>
      </c>
      <c r="C326" s="8"/>
      <c r="D326" s="145" t="s">
        <v>373</v>
      </c>
      <c r="E326" s="145" t="s">
        <v>368</v>
      </c>
      <c r="F326" s="9" t="s">
        <v>253</v>
      </c>
      <c r="G326" s="20">
        <f>G327+G328+G329</f>
        <v>1.6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f>G326+H326+I326+J326+K326+L326</f>
        <v>1.6</v>
      </c>
    </row>
    <row r="327" spans="1:13" ht="37.5">
      <c r="A327" s="217"/>
      <c r="B327" s="144"/>
      <c r="C327" s="8"/>
      <c r="D327" s="145"/>
      <c r="E327" s="145"/>
      <c r="F327" s="9" t="s">
        <v>270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0</v>
      </c>
      <c r="M327" s="20">
        <v>0</v>
      </c>
    </row>
    <row r="328" spans="1:13" ht="37.5" customHeight="1">
      <c r="A328" s="217"/>
      <c r="B328" s="144"/>
      <c r="C328" s="8"/>
      <c r="D328" s="145"/>
      <c r="E328" s="145"/>
      <c r="F328" s="9" t="s">
        <v>271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</row>
    <row r="329" spans="1:13" ht="42.75" customHeight="1">
      <c r="A329" s="217"/>
      <c r="B329" s="144"/>
      <c r="C329" s="8"/>
      <c r="D329" s="145"/>
      <c r="E329" s="145"/>
      <c r="F329" s="9" t="s">
        <v>654</v>
      </c>
      <c r="G329" s="20">
        <v>1.6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</row>
    <row r="330" spans="1:13" ht="18.75" hidden="1">
      <c r="A330" s="217" t="s">
        <v>167</v>
      </c>
      <c r="B330" s="144" t="s">
        <v>252</v>
      </c>
      <c r="C330" s="8"/>
      <c r="D330" s="145" t="s">
        <v>346</v>
      </c>
      <c r="E330" s="145" t="s">
        <v>347</v>
      </c>
      <c r="F330" s="9" t="s">
        <v>253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</row>
    <row r="331" spans="1:13" ht="37.5" hidden="1">
      <c r="A331" s="217"/>
      <c r="B331" s="144"/>
      <c r="C331" s="8"/>
      <c r="D331" s="145"/>
      <c r="E331" s="145"/>
      <c r="F331" s="9" t="s">
        <v>270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</row>
    <row r="332" spans="1:13" ht="37.5" hidden="1">
      <c r="A332" s="217"/>
      <c r="B332" s="144"/>
      <c r="C332" s="8"/>
      <c r="D332" s="145"/>
      <c r="E332" s="145"/>
      <c r="F332" s="9" t="s">
        <v>271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20">
        <v>0</v>
      </c>
      <c r="M332" s="20">
        <v>0</v>
      </c>
    </row>
    <row r="333" spans="1:13" ht="11.25" hidden="1" customHeight="1">
      <c r="A333" s="217"/>
      <c r="B333" s="144"/>
      <c r="C333" s="8"/>
      <c r="D333" s="145"/>
      <c r="E333" s="145"/>
      <c r="F333" s="9" t="s">
        <v>654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</row>
    <row r="334" spans="1:13" ht="18.75">
      <c r="A334" s="39" t="s">
        <v>275</v>
      </c>
      <c r="B334" s="8" t="s">
        <v>275</v>
      </c>
      <c r="C334" s="8" t="s">
        <v>275</v>
      </c>
      <c r="D334" s="8" t="s">
        <v>275</v>
      </c>
      <c r="E334" s="8" t="s">
        <v>275</v>
      </c>
      <c r="F334" s="8" t="s">
        <v>275</v>
      </c>
      <c r="G334" s="8" t="s">
        <v>275</v>
      </c>
      <c r="H334" s="8" t="s">
        <v>275</v>
      </c>
      <c r="I334" s="8" t="s">
        <v>275</v>
      </c>
      <c r="J334" s="8" t="s">
        <v>275</v>
      </c>
      <c r="K334" s="8" t="s">
        <v>275</v>
      </c>
      <c r="L334" s="8" t="s">
        <v>275</v>
      </c>
      <c r="M334" s="8" t="s">
        <v>275</v>
      </c>
    </row>
    <row r="335" spans="1:13" ht="18.75">
      <c r="A335" s="142" t="s">
        <v>274</v>
      </c>
      <c r="B335" s="142"/>
      <c r="C335" s="142"/>
      <c r="D335" s="142"/>
      <c r="E335" s="142"/>
      <c r="F335" s="142"/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</row>
    <row r="336" spans="1:13" ht="18.75">
      <c r="A336" s="142" t="s">
        <v>270</v>
      </c>
      <c r="B336" s="142"/>
      <c r="C336" s="142"/>
      <c r="D336" s="142"/>
      <c r="E336" s="142"/>
      <c r="F336" s="142"/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</row>
    <row r="337" spans="1:13" ht="18.75">
      <c r="A337" s="142" t="s">
        <v>271</v>
      </c>
      <c r="B337" s="142"/>
      <c r="C337" s="142"/>
      <c r="D337" s="142"/>
      <c r="E337" s="142"/>
      <c r="F337" s="142"/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</row>
    <row r="338" spans="1:13" ht="18.75">
      <c r="A338" s="142" t="s">
        <v>272</v>
      </c>
      <c r="B338" s="142"/>
      <c r="C338" s="142"/>
      <c r="D338" s="142"/>
      <c r="E338" s="142"/>
      <c r="F338" s="142"/>
      <c r="G338" s="20">
        <f>G318+G322+G326</f>
        <v>3.4800000000000004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f>M318+M322+M326</f>
        <v>3.4800000000000004</v>
      </c>
    </row>
    <row r="339" spans="1:13" ht="37.5">
      <c r="B339" s="49" t="s">
        <v>904</v>
      </c>
    </row>
    <row r="363" ht="18.75" customHeight="1"/>
    <row r="398" ht="18.75" customHeight="1"/>
  </sheetData>
  <mergeCells count="49">
    <mergeCell ref="D330:D333"/>
    <mergeCell ref="E330:E333"/>
    <mergeCell ref="B318:B321"/>
    <mergeCell ref="D318:D321"/>
    <mergeCell ref="E318:E321"/>
    <mergeCell ref="D266:K266"/>
    <mergeCell ref="D267:K267"/>
    <mergeCell ref="D268:K268"/>
    <mergeCell ref="D269:K269"/>
    <mergeCell ref="F315:F316"/>
    <mergeCell ref="A9:M9"/>
    <mergeCell ref="A10:M10"/>
    <mergeCell ref="A337:F337"/>
    <mergeCell ref="A338:F338"/>
    <mergeCell ref="A326:A329"/>
    <mergeCell ref="B326:B329"/>
    <mergeCell ref="D326:D329"/>
    <mergeCell ref="E326:E329"/>
    <mergeCell ref="A330:A333"/>
    <mergeCell ref="B330:B333"/>
    <mergeCell ref="G315:M315"/>
    <mergeCell ref="A335:F335"/>
    <mergeCell ref="A336:F336"/>
    <mergeCell ref="A322:A325"/>
    <mergeCell ref="B322:B325"/>
    <mergeCell ref="D322:D325"/>
    <mergeCell ref="E322:E325"/>
    <mergeCell ref="A317:F317"/>
    <mergeCell ref="A318:A321"/>
    <mergeCell ref="A315:A316"/>
    <mergeCell ref="B315:B316"/>
    <mergeCell ref="D315:D316"/>
    <mergeCell ref="E315:E316"/>
    <mergeCell ref="A17:K17"/>
    <mergeCell ref="A14:K14"/>
    <mergeCell ref="A15:A16"/>
    <mergeCell ref="B15:B16"/>
    <mergeCell ref="D15:E15"/>
    <mergeCell ref="F15:K15"/>
    <mergeCell ref="A264:K264"/>
    <mergeCell ref="D265:K265"/>
    <mergeCell ref="A270:K270"/>
    <mergeCell ref="A273:K273"/>
    <mergeCell ref="A314:M314"/>
    <mergeCell ref="D271:K271"/>
    <mergeCell ref="D272:K272"/>
    <mergeCell ref="D309:K309"/>
    <mergeCell ref="D310:K310"/>
    <mergeCell ref="D312:K312"/>
  </mergeCells>
  <phoneticPr fontId="17" type="noConversion"/>
  <pageMargins left="0.35433070866141736" right="0.15748031496062992" top="0.19685039370078741" bottom="0.27559055118110237" header="0.15748031496062992" footer="0.15748031496062992"/>
  <pageSetup paperSize="9" scale="52" fitToHeight="0" orientation="landscape" r:id="rId1"/>
  <rowBreaks count="1" manualBreakCount="1">
    <brk id="309" max="12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8"/>
  <sheetViews>
    <sheetView view="pageBreakPreview" zoomScale="60" zoomScaleNormal="70" workbookViewId="0">
      <selection activeCell="A10" sqref="A10:M10"/>
    </sheetView>
  </sheetViews>
  <sheetFormatPr defaultRowHeight="18.75"/>
  <cols>
    <col min="1" max="1" width="9.5703125" style="43" customWidth="1"/>
    <col min="2" max="2" width="54.85546875" style="43" customWidth="1"/>
    <col min="3" max="3" width="0" style="37" hidden="1" customWidth="1"/>
    <col min="4" max="4" width="16.140625" style="37" customWidth="1"/>
    <col min="5" max="5" width="20.5703125" style="37" customWidth="1"/>
    <col min="6" max="6" width="22.28515625" style="37" customWidth="1"/>
    <col min="7" max="11" width="18.7109375" style="46" customWidth="1"/>
    <col min="12" max="13" width="18.140625" style="46" customWidth="1"/>
    <col min="14" max="18" width="12.7109375" style="37" customWidth="1"/>
    <col min="19" max="16384" width="9.140625" style="37"/>
  </cols>
  <sheetData>
    <row r="1" spans="1:13">
      <c r="A1"/>
      <c r="B1"/>
      <c r="C1"/>
      <c r="D1"/>
      <c r="E1"/>
      <c r="F1"/>
      <c r="G1"/>
      <c r="H1"/>
      <c r="I1"/>
      <c r="J1"/>
      <c r="K1"/>
      <c r="L1" s="50"/>
      <c r="M1" s="50"/>
    </row>
    <row r="2" spans="1:13">
      <c r="A2"/>
      <c r="B2"/>
      <c r="C2"/>
      <c r="D2"/>
      <c r="E2"/>
      <c r="F2"/>
      <c r="G2"/>
      <c r="H2"/>
      <c r="I2"/>
      <c r="J2"/>
      <c r="K2"/>
      <c r="L2" s="50"/>
      <c r="M2" s="50"/>
    </row>
    <row r="3" spans="1:13">
      <c r="A3"/>
      <c r="B3"/>
      <c r="C3"/>
      <c r="D3"/>
      <c r="E3"/>
      <c r="F3"/>
      <c r="G3"/>
      <c r="H3"/>
      <c r="I3"/>
      <c r="J3"/>
      <c r="K3"/>
      <c r="L3" s="50"/>
      <c r="M3" s="50"/>
    </row>
    <row r="4" spans="1:13">
      <c r="A4"/>
      <c r="B4"/>
      <c r="C4"/>
      <c r="D4"/>
      <c r="E4"/>
      <c r="F4"/>
      <c r="G4"/>
      <c r="H4"/>
      <c r="I4"/>
      <c r="J4"/>
      <c r="K4"/>
      <c r="L4" s="50"/>
      <c r="M4" s="50"/>
    </row>
    <row r="5" spans="1:13">
      <c r="A5"/>
      <c r="B5"/>
      <c r="C5"/>
      <c r="D5"/>
      <c r="E5"/>
      <c r="F5"/>
      <c r="G5"/>
      <c r="H5"/>
      <c r="I5"/>
      <c r="J5"/>
      <c r="K5"/>
      <c r="L5" s="50"/>
      <c r="M5" s="50"/>
    </row>
    <row r="6" spans="1:13">
      <c r="A6"/>
      <c r="B6"/>
      <c r="C6"/>
      <c r="D6"/>
      <c r="E6"/>
      <c r="F6"/>
      <c r="G6"/>
      <c r="H6"/>
      <c r="I6"/>
      <c r="J6"/>
      <c r="K6"/>
      <c r="L6" s="50"/>
      <c r="M6" s="50"/>
    </row>
    <row r="7" spans="1:13">
      <c r="A7"/>
      <c r="B7"/>
      <c r="C7"/>
      <c r="D7"/>
      <c r="E7"/>
      <c r="F7"/>
      <c r="G7"/>
      <c r="H7"/>
      <c r="I7"/>
      <c r="J7"/>
      <c r="K7"/>
      <c r="L7" s="50"/>
      <c r="M7" s="50"/>
    </row>
    <row r="8" spans="1:13">
      <c r="A8"/>
      <c r="B8"/>
      <c r="C8"/>
      <c r="D8"/>
      <c r="E8"/>
      <c r="F8"/>
      <c r="G8"/>
      <c r="H8"/>
      <c r="I8"/>
      <c r="J8"/>
      <c r="K8"/>
      <c r="L8" s="50"/>
      <c r="M8" s="50"/>
    </row>
    <row r="9" spans="1:13" ht="47.25" customHeight="1">
      <c r="A9" s="172" t="s">
        <v>543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3" ht="18.75" customHeight="1">
      <c r="A10" s="231" t="s">
        <v>192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</row>
    <row r="11" spans="1:13" ht="30" customHeight="1">
      <c r="A11" s="174" t="s">
        <v>656</v>
      </c>
      <c r="B11" s="175" t="s">
        <v>655</v>
      </c>
      <c r="C11" s="175"/>
      <c r="D11" s="175"/>
      <c r="E11" s="175"/>
      <c r="F11" s="175"/>
      <c r="G11" s="175"/>
      <c r="H11" s="175"/>
      <c r="I11" s="175"/>
      <c r="J11" s="175"/>
      <c r="K11" s="176"/>
      <c r="L11" s="6"/>
      <c r="M11" s="6"/>
    </row>
    <row r="12" spans="1:13">
      <c r="A12" s="182" t="s">
        <v>160</v>
      </c>
      <c r="B12" s="180" t="s">
        <v>175</v>
      </c>
      <c r="C12" s="5"/>
      <c r="D12" s="177" t="s">
        <v>176</v>
      </c>
      <c r="E12" s="179"/>
      <c r="F12" s="177" t="s">
        <v>230</v>
      </c>
      <c r="G12" s="178"/>
      <c r="H12" s="178"/>
      <c r="I12" s="178"/>
      <c r="J12" s="178"/>
      <c r="K12" s="179"/>
    </row>
    <row r="13" spans="1:13">
      <c r="A13" s="182"/>
      <c r="B13" s="180"/>
      <c r="C13" s="5"/>
      <c r="D13" s="5" t="s">
        <v>258</v>
      </c>
      <c r="E13" s="4" t="s">
        <v>259</v>
      </c>
      <c r="F13" s="4" t="s">
        <v>260</v>
      </c>
      <c r="G13" s="4" t="s">
        <v>261</v>
      </c>
      <c r="H13" s="5" t="s">
        <v>262</v>
      </c>
      <c r="I13" s="5" t="s">
        <v>263</v>
      </c>
      <c r="J13" s="5" t="s">
        <v>264</v>
      </c>
      <c r="K13" s="5" t="s">
        <v>265</v>
      </c>
    </row>
    <row r="14" spans="1:13" ht="38.25" customHeight="1">
      <c r="A14" s="153" t="s">
        <v>465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5"/>
    </row>
    <row r="15" spans="1:13" ht="84.75" customHeight="1">
      <c r="A15" s="39" t="s">
        <v>177</v>
      </c>
      <c r="B15" s="8" t="s">
        <v>466</v>
      </c>
      <c r="C15" s="10"/>
      <c r="D15" s="13">
        <v>0</v>
      </c>
      <c r="E15" s="14" t="s">
        <v>467</v>
      </c>
      <c r="F15" s="13" t="s">
        <v>468</v>
      </c>
      <c r="G15" s="36">
        <v>1.0999999999999999E-2</v>
      </c>
      <c r="H15" s="36">
        <v>2.1999999999999999E-2</v>
      </c>
      <c r="I15" s="36">
        <v>0.03</v>
      </c>
      <c r="J15" s="36">
        <v>3.5999999999999997E-2</v>
      </c>
      <c r="K15" s="36">
        <v>4.1000000000000002E-2</v>
      </c>
    </row>
    <row r="16" spans="1:13">
      <c r="A16" s="40" t="s">
        <v>620</v>
      </c>
      <c r="B16" s="41" t="s">
        <v>544</v>
      </c>
      <c r="C16" s="32"/>
      <c r="D16" s="13"/>
      <c r="E16" s="14"/>
      <c r="F16" s="13"/>
      <c r="G16" s="44">
        <v>4.6165294176009526E-4</v>
      </c>
      <c r="H16" s="42">
        <v>9.2330588352019052E-4</v>
      </c>
      <c r="I16" s="42">
        <v>1.2590534775275325E-3</v>
      </c>
      <c r="J16" s="42">
        <v>1.5108641730330389E-3</v>
      </c>
      <c r="K16" s="42">
        <v>1.7207064192876279E-3</v>
      </c>
    </row>
    <row r="17" spans="1:11">
      <c r="A17" s="40" t="s">
        <v>621</v>
      </c>
      <c r="B17" s="41" t="s">
        <v>545</v>
      </c>
      <c r="C17" s="32"/>
      <c r="D17" s="13"/>
      <c r="E17" s="14"/>
      <c r="F17" s="13"/>
      <c r="G17" s="42">
        <v>3.5360650858220062E-4</v>
      </c>
      <c r="H17" s="42">
        <v>7.0721301716440124E-4</v>
      </c>
      <c r="I17" s="42">
        <v>9.6438138704236544E-4</v>
      </c>
      <c r="J17" s="42">
        <v>1.1572576644508384E-3</v>
      </c>
      <c r="K17" s="42">
        <v>1.3179878956245659E-3</v>
      </c>
    </row>
    <row r="18" spans="1:11">
      <c r="A18" s="40" t="s">
        <v>622</v>
      </c>
      <c r="B18" s="41" t="s">
        <v>546</v>
      </c>
      <c r="C18" s="32"/>
      <c r="D18" s="13"/>
      <c r="E18" s="14"/>
      <c r="F18" s="13"/>
      <c r="G18" s="42">
        <v>1.0695505506498661E-4</v>
      </c>
      <c r="H18" s="42">
        <v>2.1391011012997322E-4</v>
      </c>
      <c r="I18" s="42">
        <v>2.9169560472269072E-4</v>
      </c>
      <c r="J18" s="42">
        <v>3.5003472566722882E-4</v>
      </c>
      <c r="K18" s="42">
        <v>3.9865065978767736E-4</v>
      </c>
    </row>
    <row r="19" spans="1:11">
      <c r="A19" s="40" t="s">
        <v>623</v>
      </c>
      <c r="B19" s="41" t="s">
        <v>547</v>
      </c>
      <c r="C19" s="32"/>
      <c r="D19" s="13"/>
      <c r="E19" s="14"/>
      <c r="F19" s="13"/>
      <c r="G19" s="42">
        <v>9.0256969937493794E-4</v>
      </c>
      <c r="H19" s="42">
        <v>1.8051393987498759E-3</v>
      </c>
      <c r="I19" s="42">
        <v>2.4615537255680124E-3</v>
      </c>
      <c r="J19" s="42">
        <v>2.9538644706816148E-3</v>
      </c>
      <c r="K19" s="42">
        <v>3.3641234249429503E-3</v>
      </c>
    </row>
    <row r="20" spans="1:11">
      <c r="A20" s="40" t="s">
        <v>624</v>
      </c>
      <c r="B20" s="41" t="s">
        <v>548</v>
      </c>
      <c r="C20" s="32"/>
      <c r="D20" s="13"/>
      <c r="E20" s="14"/>
      <c r="F20" s="13"/>
      <c r="G20" s="42">
        <v>2.8812382180771898E-4</v>
      </c>
      <c r="H20" s="42">
        <v>5.7624764361543796E-4</v>
      </c>
      <c r="I20" s="42">
        <v>7.8579224129377901E-4</v>
      </c>
      <c r="J20" s="42">
        <v>9.4295068955253488E-4</v>
      </c>
      <c r="K20" s="42">
        <v>1.073916063101498E-3</v>
      </c>
    </row>
    <row r="21" spans="1:11">
      <c r="A21" s="40" t="s">
        <v>625</v>
      </c>
      <c r="B21" s="41" t="s">
        <v>549</v>
      </c>
      <c r="C21" s="32"/>
      <c r="D21" s="13"/>
      <c r="E21" s="14"/>
      <c r="F21" s="13"/>
      <c r="G21" s="42">
        <v>2.7066177200119062E-4</v>
      </c>
      <c r="H21" s="42">
        <v>5.4132354400238125E-4</v>
      </c>
      <c r="I21" s="42">
        <v>7.3816846909415619E-4</v>
      </c>
      <c r="J21" s="42">
        <v>8.8580216291298745E-4</v>
      </c>
      <c r="K21" s="42">
        <v>1.0088302410953469E-3</v>
      </c>
    </row>
    <row r="22" spans="1:11">
      <c r="A22" s="40" t="s">
        <v>626</v>
      </c>
      <c r="B22" s="41" t="s">
        <v>550</v>
      </c>
      <c r="C22" s="32"/>
      <c r="D22" s="13"/>
      <c r="E22" s="14"/>
      <c r="F22" s="13"/>
      <c r="G22" s="42">
        <v>3.7870820517908521E-4</v>
      </c>
      <c r="H22" s="42">
        <v>7.5741641035817042E-4</v>
      </c>
      <c r="I22" s="42">
        <v>1.0328405595793233E-3</v>
      </c>
      <c r="J22" s="42">
        <v>1.239408671495188E-3</v>
      </c>
      <c r="K22" s="42">
        <v>1.4115487647584086E-3</v>
      </c>
    </row>
    <row r="23" spans="1:11">
      <c r="A23" s="40" t="s">
        <v>627</v>
      </c>
      <c r="B23" s="41" t="s">
        <v>551</v>
      </c>
      <c r="C23" s="32"/>
      <c r="D23" s="13"/>
      <c r="E23" s="14"/>
      <c r="F23" s="13"/>
      <c r="G23" s="42">
        <v>3.9507887687270567E-4</v>
      </c>
      <c r="H23" s="42">
        <v>7.9015775374541135E-4</v>
      </c>
      <c r="I23" s="42">
        <v>1.0774878460164698E-3</v>
      </c>
      <c r="J23" s="42">
        <v>1.2929854152197637E-3</v>
      </c>
      <c r="K23" s="42">
        <v>1.4725667228891754E-3</v>
      </c>
    </row>
    <row r="24" spans="1:11">
      <c r="A24" s="40" t="s">
        <v>628</v>
      </c>
      <c r="B24" s="41" t="s">
        <v>552</v>
      </c>
      <c r="C24" s="32"/>
      <c r="D24" s="13"/>
      <c r="E24" s="14"/>
      <c r="F24" s="13"/>
      <c r="G24" s="42">
        <v>3.9180474253398156E-4</v>
      </c>
      <c r="H24" s="42">
        <v>7.8360948506796312E-4</v>
      </c>
      <c r="I24" s="42">
        <v>1.0685583887290405E-3</v>
      </c>
      <c r="J24" s="42">
        <v>1.2822700664748489E-3</v>
      </c>
      <c r="K24" s="42">
        <v>1.460363131263022E-3</v>
      </c>
    </row>
    <row r="25" spans="1:11">
      <c r="A25" s="40" t="s">
        <v>629</v>
      </c>
      <c r="B25" s="41" t="s">
        <v>553</v>
      </c>
      <c r="C25" s="32"/>
      <c r="D25" s="13"/>
      <c r="E25" s="14"/>
      <c r="F25" s="13"/>
      <c r="G25" s="42">
        <v>3.3287032443694815E-4</v>
      </c>
      <c r="H25" s="42">
        <v>6.657406488738963E-4</v>
      </c>
      <c r="I25" s="42">
        <v>9.0782815755531304E-4</v>
      </c>
      <c r="J25" s="42">
        <v>1.0893937890663755E-3</v>
      </c>
      <c r="K25" s="42">
        <v>1.2406984819922611E-3</v>
      </c>
    </row>
    <row r="26" spans="1:11">
      <c r="A26" s="40" t="s">
        <v>630</v>
      </c>
      <c r="B26" s="41" t="s">
        <v>554</v>
      </c>
      <c r="C26" s="32"/>
      <c r="D26" s="13"/>
      <c r="E26" s="14"/>
      <c r="F26" s="13"/>
      <c r="G26" s="42">
        <v>6.9302510169659678E-4</v>
      </c>
      <c r="H26" s="42">
        <v>1.3860502033931936E-3</v>
      </c>
      <c r="I26" s="42">
        <v>1.890068459172537E-3</v>
      </c>
      <c r="J26" s="42">
        <v>2.2680821510070439E-3</v>
      </c>
      <c r="K26" s="42">
        <v>2.583093560869134E-3</v>
      </c>
    </row>
    <row r="27" spans="1:11">
      <c r="A27" s="40" t="s">
        <v>631</v>
      </c>
      <c r="B27" s="41" t="s">
        <v>555</v>
      </c>
      <c r="C27" s="32"/>
      <c r="D27" s="13"/>
      <c r="E27" s="14"/>
      <c r="F27" s="13"/>
      <c r="G27" s="42">
        <v>2.6629625954955851E-4</v>
      </c>
      <c r="H27" s="42">
        <v>5.3259251909911702E-4</v>
      </c>
      <c r="I27" s="42">
        <v>7.2626252604425046E-4</v>
      </c>
      <c r="J27" s="42">
        <v>8.7151503125310048E-4</v>
      </c>
      <c r="K27" s="42">
        <v>9.9255878559380891E-4</v>
      </c>
    </row>
    <row r="28" spans="1:11">
      <c r="A28" s="40" t="s">
        <v>632</v>
      </c>
      <c r="B28" s="41" t="s">
        <v>556</v>
      </c>
      <c r="C28" s="32"/>
      <c r="D28" s="13"/>
      <c r="E28" s="14"/>
      <c r="F28" s="13"/>
      <c r="G28" s="42">
        <v>3.7652544895326915E-4</v>
      </c>
      <c r="H28" s="42">
        <v>7.530508979065383E-4</v>
      </c>
      <c r="I28" s="42">
        <v>1.0268875880543704E-3</v>
      </c>
      <c r="J28" s="42">
        <v>1.2322651056652443E-3</v>
      </c>
      <c r="K28" s="42">
        <v>1.4034130370076396E-3</v>
      </c>
    </row>
    <row r="29" spans="1:11">
      <c r="A29" s="40" t="s">
        <v>633</v>
      </c>
      <c r="B29" s="41" t="s">
        <v>557</v>
      </c>
      <c r="C29" s="32"/>
      <c r="D29" s="13"/>
      <c r="E29" s="14"/>
      <c r="F29" s="13"/>
      <c r="G29" s="42">
        <v>2.3464629427522569E-4</v>
      </c>
      <c r="H29" s="42">
        <v>4.6929258855045138E-4</v>
      </c>
      <c r="I29" s="42">
        <v>6.3994443893243373E-4</v>
      </c>
      <c r="J29" s="42">
        <v>7.6793332671892063E-4</v>
      </c>
      <c r="K29" s="42">
        <v>8.7459073320765948E-4</v>
      </c>
    </row>
    <row r="30" spans="1:11">
      <c r="A30" s="40" t="s">
        <v>634</v>
      </c>
      <c r="B30" s="41" t="s">
        <v>558</v>
      </c>
      <c r="C30" s="32"/>
      <c r="D30" s="13"/>
      <c r="E30" s="14"/>
      <c r="F30" s="13"/>
      <c r="G30" s="42">
        <v>2.8921519992062709E-4</v>
      </c>
      <c r="H30" s="42">
        <v>5.7843039984125418E-4</v>
      </c>
      <c r="I30" s="42">
        <v>7.8876872705625561E-4</v>
      </c>
      <c r="J30" s="42">
        <v>9.4652247246750673E-4</v>
      </c>
      <c r="K30" s="42">
        <v>1.0779839269768826E-3</v>
      </c>
    </row>
    <row r="31" spans="1:11">
      <c r="A31" s="40" t="s">
        <v>635</v>
      </c>
      <c r="B31" s="41" t="s">
        <v>559</v>
      </c>
      <c r="C31" s="32"/>
      <c r="D31" s="13"/>
      <c r="E31" s="14"/>
      <c r="F31" s="13"/>
      <c r="G31" s="42">
        <v>2.8157555313027086E-4</v>
      </c>
      <c r="H31" s="42">
        <v>5.6315110626054172E-4</v>
      </c>
      <c r="I31" s="42">
        <v>7.6793332671892063E-4</v>
      </c>
      <c r="J31" s="42">
        <v>9.2151999206270465E-4</v>
      </c>
      <c r="K31" s="42">
        <v>1.0495088798491915E-3</v>
      </c>
    </row>
    <row r="32" spans="1:11">
      <c r="A32" s="40" t="s">
        <v>636</v>
      </c>
      <c r="B32" s="41" t="s">
        <v>560</v>
      </c>
      <c r="C32" s="32"/>
      <c r="D32" s="13"/>
      <c r="E32" s="14"/>
      <c r="F32" s="13"/>
      <c r="G32" s="42">
        <v>3.7870820517908521E-4</v>
      </c>
      <c r="H32" s="42">
        <v>7.5741641035817042E-4</v>
      </c>
      <c r="I32" s="42">
        <v>1.0328405595793233E-3</v>
      </c>
      <c r="J32" s="42">
        <v>1.239408671495188E-3</v>
      </c>
      <c r="K32" s="42">
        <v>1.4115487647584086E-3</v>
      </c>
    </row>
    <row r="33" spans="1:11">
      <c r="A33" s="40" t="s">
        <v>637</v>
      </c>
      <c r="B33" s="41" t="s">
        <v>561</v>
      </c>
      <c r="C33" s="32"/>
      <c r="D33" s="13"/>
      <c r="E33" s="14"/>
      <c r="F33" s="13"/>
      <c r="G33" s="42">
        <v>3.1649965274332774E-4</v>
      </c>
      <c r="H33" s="42">
        <v>6.3299930548665548E-4</v>
      </c>
      <c r="I33" s="42">
        <v>8.6318087111816638E-4</v>
      </c>
      <c r="J33" s="42">
        <v>1.0358170453417996E-3</v>
      </c>
      <c r="K33" s="42">
        <v>1.1796805238614941E-3</v>
      </c>
    </row>
    <row r="34" spans="1:11">
      <c r="A34" s="40" t="s">
        <v>638</v>
      </c>
      <c r="B34" s="41" t="s">
        <v>562</v>
      </c>
      <c r="C34" s="32"/>
      <c r="D34" s="13"/>
      <c r="E34" s="14"/>
      <c r="F34" s="13"/>
      <c r="G34" s="42">
        <v>2.2700664748486949E-4</v>
      </c>
      <c r="H34" s="42">
        <v>4.5401329496973897E-4</v>
      </c>
      <c r="I34" s="42">
        <v>6.1910903859509865E-4</v>
      </c>
      <c r="J34" s="42">
        <v>7.4293084631411844E-4</v>
      </c>
      <c r="K34" s="42">
        <v>8.4611568607996805E-4</v>
      </c>
    </row>
    <row r="35" spans="1:11">
      <c r="A35" s="40" t="s">
        <v>639</v>
      </c>
      <c r="B35" s="41" t="s">
        <v>563</v>
      </c>
      <c r="C35" s="32"/>
      <c r="D35" s="13"/>
      <c r="E35" s="14"/>
      <c r="F35" s="13"/>
      <c r="G35" s="42">
        <v>1.9972219466216884E-4</v>
      </c>
      <c r="H35" s="42">
        <v>3.9944438932433768E-4</v>
      </c>
      <c r="I35" s="42">
        <v>5.4469689453318776E-4</v>
      </c>
      <c r="J35" s="42">
        <v>6.5363627343982534E-4</v>
      </c>
      <c r="K35" s="42">
        <v>7.4441908919535657E-4</v>
      </c>
    </row>
    <row r="36" spans="1:11">
      <c r="A36" s="40" t="s">
        <v>640</v>
      </c>
      <c r="B36" s="41" t="s">
        <v>564</v>
      </c>
      <c r="C36" s="32"/>
      <c r="D36" s="13"/>
      <c r="E36" s="14"/>
      <c r="F36" s="13"/>
      <c r="G36" s="42">
        <v>2.2591526937196148E-4</v>
      </c>
      <c r="H36" s="42">
        <v>4.5183053874392297E-4</v>
      </c>
      <c r="I36" s="42">
        <v>6.1613255283262216E-4</v>
      </c>
      <c r="J36" s="42">
        <v>7.3935906339914659E-4</v>
      </c>
      <c r="K36" s="42">
        <v>8.4204782220458378E-4</v>
      </c>
    </row>
    <row r="37" spans="1:11">
      <c r="A37" s="40" t="s">
        <v>641</v>
      </c>
      <c r="B37" s="41" t="s">
        <v>565</v>
      </c>
      <c r="C37" s="32"/>
      <c r="D37" s="13"/>
      <c r="E37" s="14"/>
      <c r="F37" s="13"/>
      <c r="G37" s="42">
        <v>3.3614445877567215E-4</v>
      </c>
      <c r="H37" s="42">
        <v>6.7228891755134431E-4</v>
      </c>
      <c r="I37" s="42">
        <v>9.1675761484274229E-4</v>
      </c>
      <c r="J37" s="42">
        <v>1.1001091378112907E-3</v>
      </c>
      <c r="K37" s="42">
        <v>1.2529020736184145E-3</v>
      </c>
    </row>
    <row r="38" spans="1:11">
      <c r="A38" s="40" t="s">
        <v>642</v>
      </c>
      <c r="B38" s="41" t="s">
        <v>566</v>
      </c>
      <c r="C38" s="32"/>
      <c r="D38" s="13"/>
      <c r="E38" s="14"/>
      <c r="F38" s="13"/>
      <c r="G38" s="42">
        <v>1.5606707014584781E-4</v>
      </c>
      <c r="H38" s="42">
        <v>3.1213414029169562E-4</v>
      </c>
      <c r="I38" s="42">
        <v>4.2563746403413038E-4</v>
      </c>
      <c r="J38" s="42">
        <v>5.1076495684095643E-4</v>
      </c>
      <c r="K38" s="42">
        <v>5.8170453417997819E-4</v>
      </c>
    </row>
    <row r="39" spans="1:11">
      <c r="A39" s="40" t="s">
        <v>643</v>
      </c>
      <c r="B39" s="41" t="s">
        <v>567</v>
      </c>
      <c r="C39" s="32"/>
      <c r="D39" s="13"/>
      <c r="E39" s="14"/>
      <c r="F39" s="13"/>
      <c r="G39" s="42">
        <v>1.7789463240400834E-4</v>
      </c>
      <c r="H39" s="42">
        <v>3.5578926480801668E-4</v>
      </c>
      <c r="I39" s="42">
        <v>4.8516717928365904E-4</v>
      </c>
      <c r="J39" s="42">
        <v>5.8220061514039083E-4</v>
      </c>
      <c r="K39" s="42">
        <v>6.6306181168766744E-4</v>
      </c>
    </row>
    <row r="40" spans="1:11">
      <c r="A40" s="40" t="s">
        <v>644</v>
      </c>
      <c r="B40" s="41" t="s">
        <v>568</v>
      </c>
      <c r="C40" s="32"/>
      <c r="D40" s="13"/>
      <c r="E40" s="14"/>
      <c r="F40" s="13"/>
      <c r="G40" s="42">
        <v>2.8375830935608692E-4</v>
      </c>
      <c r="H40" s="42">
        <v>5.6751661871217384E-4</v>
      </c>
      <c r="I40" s="42">
        <v>7.738862982438735E-4</v>
      </c>
      <c r="J40" s="42">
        <v>9.2866355789264813E-4</v>
      </c>
      <c r="K40" s="42">
        <v>1.0576446075999601E-3</v>
      </c>
    </row>
    <row r="41" spans="1:11">
      <c r="A41" s="40" t="s">
        <v>645</v>
      </c>
      <c r="B41" s="41" t="s">
        <v>569</v>
      </c>
      <c r="C41" s="32"/>
      <c r="D41" s="13"/>
      <c r="E41" s="14"/>
      <c r="F41" s="13"/>
      <c r="G41" s="42">
        <v>2.6083936898501839E-4</v>
      </c>
      <c r="H41" s="42">
        <v>5.2167873797003678E-4</v>
      </c>
      <c r="I41" s="42">
        <v>7.1138009723186824E-4</v>
      </c>
      <c r="J41" s="42">
        <v>8.5365611667824188E-4</v>
      </c>
      <c r="K41" s="42">
        <v>9.7221946621688668E-4</v>
      </c>
    </row>
    <row r="42" spans="1:11">
      <c r="A42" s="40" t="s">
        <v>646</v>
      </c>
      <c r="B42" s="41" t="s">
        <v>570</v>
      </c>
      <c r="C42" s="32"/>
      <c r="D42" s="13"/>
      <c r="E42" s="14"/>
      <c r="F42" s="13"/>
      <c r="G42" s="42">
        <v>1.9753943843635284E-4</v>
      </c>
      <c r="H42" s="42">
        <v>3.9507887687270567E-4</v>
      </c>
      <c r="I42" s="42">
        <v>5.3874392300823489E-4</v>
      </c>
      <c r="J42" s="42">
        <v>6.4649270760988185E-4</v>
      </c>
      <c r="K42" s="42">
        <v>7.362833614445877E-4</v>
      </c>
    </row>
    <row r="43" spans="1:11">
      <c r="A43" s="40" t="s">
        <v>647</v>
      </c>
      <c r="B43" s="41" t="s">
        <v>571</v>
      </c>
      <c r="C43" s="32"/>
      <c r="D43" s="13"/>
      <c r="E43" s="14"/>
      <c r="F43" s="13"/>
      <c r="G43" s="42">
        <v>3.2523067764659192E-4</v>
      </c>
      <c r="H43" s="42">
        <v>6.5046135529318384E-4</v>
      </c>
      <c r="I43" s="42">
        <v>8.8699275721797785E-4</v>
      </c>
      <c r="J43" s="42">
        <v>1.0643913086615735E-3</v>
      </c>
      <c r="K43" s="42">
        <v>1.2122234348645698E-3</v>
      </c>
    </row>
    <row r="44" spans="1:11">
      <c r="A44" s="40" t="s">
        <v>648</v>
      </c>
      <c r="B44" s="41" t="s">
        <v>572</v>
      </c>
      <c r="C44" s="32"/>
      <c r="D44" s="13"/>
      <c r="E44" s="14"/>
      <c r="F44" s="13"/>
      <c r="G44" s="42">
        <v>1.4078777656513543E-4</v>
      </c>
      <c r="H44" s="42">
        <v>2.8157555313027086E-4</v>
      </c>
      <c r="I44" s="42">
        <v>3.8396666335946031E-4</v>
      </c>
      <c r="J44" s="42">
        <v>4.6075999603135232E-4</v>
      </c>
      <c r="K44" s="42">
        <v>5.2475443992459577E-4</v>
      </c>
    </row>
    <row r="45" spans="1:11">
      <c r="A45" s="40" t="s">
        <v>649</v>
      </c>
      <c r="B45" s="41" t="s">
        <v>573</v>
      </c>
      <c r="C45" s="32"/>
      <c r="D45" s="13"/>
      <c r="E45" s="14"/>
      <c r="F45" s="13"/>
      <c r="G45" s="42">
        <v>4.9875979759896819E-4</v>
      </c>
      <c r="H45" s="42">
        <v>9.9751959519793639E-4</v>
      </c>
      <c r="I45" s="42">
        <v>1.3602539934517315E-3</v>
      </c>
      <c r="J45" s="42">
        <v>1.6323047921420776E-3</v>
      </c>
      <c r="K45" s="42">
        <v>1.8590137910506996E-3</v>
      </c>
    </row>
    <row r="46" spans="1:11">
      <c r="A46" s="40" t="s">
        <v>650</v>
      </c>
      <c r="B46" s="41" t="s">
        <v>574</v>
      </c>
      <c r="C46" s="32"/>
      <c r="D46" s="13"/>
      <c r="E46" s="14"/>
      <c r="F46" s="13"/>
      <c r="G46" s="42">
        <v>3.5142375235638456E-4</v>
      </c>
      <c r="H46" s="42">
        <v>7.0284750471276912E-4</v>
      </c>
      <c r="I46" s="42">
        <v>9.5842841551741257E-4</v>
      </c>
      <c r="J46" s="42">
        <v>1.1501140986208949E-3</v>
      </c>
      <c r="K46" s="42">
        <v>1.3098521678737971E-3</v>
      </c>
    </row>
    <row r="47" spans="1:11">
      <c r="A47" s="40" t="s">
        <v>651</v>
      </c>
      <c r="B47" s="41" t="s">
        <v>575</v>
      </c>
      <c r="C47" s="32"/>
      <c r="D47" s="13"/>
      <c r="E47" s="14"/>
      <c r="F47" s="13"/>
      <c r="G47" s="42">
        <v>3.4050997122730433E-4</v>
      </c>
      <c r="H47" s="42">
        <v>6.8101994245460865E-4</v>
      </c>
      <c r="I47" s="42">
        <v>9.2866355789264813E-4</v>
      </c>
      <c r="J47" s="42">
        <v>1.1143962694711779E-3</v>
      </c>
      <c r="K47" s="42">
        <v>1.2691735291199525E-3</v>
      </c>
    </row>
    <row r="48" spans="1:11">
      <c r="A48" s="40" t="s">
        <v>652</v>
      </c>
      <c r="B48" s="41" t="s">
        <v>576</v>
      </c>
      <c r="C48" s="32"/>
      <c r="D48" s="13"/>
      <c r="E48" s="14"/>
      <c r="F48" s="13"/>
      <c r="G48" s="42">
        <v>8.9493005258458184E-5</v>
      </c>
      <c r="H48" s="42">
        <v>1.7898601051691637E-4</v>
      </c>
      <c r="I48" s="42">
        <v>2.4407183252306774E-4</v>
      </c>
      <c r="J48" s="42">
        <v>2.9288619902768129E-4</v>
      </c>
      <c r="K48" s="42">
        <v>3.3356483778152591E-4</v>
      </c>
    </row>
    <row r="49" spans="1:11">
      <c r="A49" s="40" t="s">
        <v>653</v>
      </c>
      <c r="B49" s="41" t="s">
        <v>577</v>
      </c>
      <c r="C49" s="32"/>
      <c r="D49" s="13"/>
      <c r="E49" s="14"/>
      <c r="F49" s="13"/>
      <c r="G49" s="42">
        <v>4.7038396666335944E-4</v>
      </c>
      <c r="H49" s="42">
        <v>9.4076793332671888E-4</v>
      </c>
      <c r="I49" s="42">
        <v>1.282865363627344E-3</v>
      </c>
      <c r="J49" s="42">
        <v>1.539438436352813E-3</v>
      </c>
      <c r="K49" s="42">
        <v>1.7532493302907036E-3</v>
      </c>
    </row>
    <row r="50" spans="1:11" ht="19.5">
      <c r="A50" s="153" t="s">
        <v>470</v>
      </c>
      <c r="B50" s="154"/>
      <c r="C50" s="154"/>
      <c r="D50" s="154"/>
      <c r="E50" s="154"/>
      <c r="F50" s="154"/>
      <c r="G50" s="232"/>
      <c r="H50" s="232"/>
      <c r="I50" s="232"/>
      <c r="J50" s="232"/>
      <c r="K50" s="233"/>
    </row>
    <row r="51" spans="1:11" ht="61.5" customHeight="1">
      <c r="A51" s="39" t="s">
        <v>177</v>
      </c>
      <c r="B51" s="8" t="s">
        <v>469</v>
      </c>
      <c r="C51" s="10"/>
      <c r="D51" s="13">
        <v>0</v>
      </c>
      <c r="E51" s="14" t="s">
        <v>471</v>
      </c>
      <c r="F51" s="13">
        <v>294</v>
      </c>
      <c r="G51" s="13">
        <v>310</v>
      </c>
      <c r="H51" s="13">
        <v>332</v>
      </c>
      <c r="I51" s="13">
        <v>419</v>
      </c>
      <c r="J51" s="13">
        <v>484</v>
      </c>
      <c r="K51" s="13">
        <v>495</v>
      </c>
    </row>
    <row r="52" spans="1:11" ht="19.5">
      <c r="A52" s="153" t="s">
        <v>472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5"/>
    </row>
    <row r="53" spans="1:11" ht="81" customHeight="1">
      <c r="A53" s="39" t="s">
        <v>177</v>
      </c>
      <c r="B53" s="8" t="s">
        <v>473</v>
      </c>
      <c r="C53" s="10"/>
      <c r="D53" s="13">
        <v>0.88500000000000001</v>
      </c>
      <c r="E53" s="14" t="s">
        <v>471</v>
      </c>
      <c r="F53" s="13">
        <v>2.65</v>
      </c>
      <c r="G53" s="13">
        <v>3.754</v>
      </c>
      <c r="H53" s="13">
        <v>4.9740000000000002</v>
      </c>
      <c r="I53" s="13">
        <v>7.157</v>
      </c>
      <c r="J53" s="13">
        <v>9.4550000000000001</v>
      </c>
      <c r="K53" s="13">
        <v>10.792</v>
      </c>
    </row>
    <row r="54" spans="1:11" ht="105" customHeight="1">
      <c r="A54" s="39" t="s">
        <v>173</v>
      </c>
      <c r="B54" s="8" t="s">
        <v>474</v>
      </c>
      <c r="C54" s="10"/>
      <c r="D54" s="13">
        <v>24</v>
      </c>
      <c r="E54" s="14" t="s">
        <v>354</v>
      </c>
      <c r="F54" s="13">
        <v>59</v>
      </c>
      <c r="G54" s="13">
        <v>118</v>
      </c>
      <c r="H54" s="13">
        <v>146</v>
      </c>
      <c r="I54" s="13">
        <v>175</v>
      </c>
      <c r="J54" s="13">
        <v>204</v>
      </c>
      <c r="K54" s="13">
        <v>232</v>
      </c>
    </row>
    <row r="55" spans="1:11" ht="19.5">
      <c r="A55" s="153" t="s">
        <v>479</v>
      </c>
      <c r="B55" s="154"/>
      <c r="C55" s="154"/>
      <c r="D55" s="154"/>
      <c r="E55" s="154"/>
      <c r="F55" s="154"/>
      <c r="G55" s="154"/>
      <c r="H55" s="154"/>
      <c r="I55" s="154"/>
      <c r="J55" s="154"/>
      <c r="K55" s="155"/>
    </row>
    <row r="56" spans="1:11" ht="137.25" customHeight="1">
      <c r="A56" s="39" t="s">
        <v>177</v>
      </c>
      <c r="B56" s="8" t="s">
        <v>475</v>
      </c>
      <c r="C56" s="10"/>
      <c r="D56" s="13">
        <v>0</v>
      </c>
      <c r="E56" s="14" t="s">
        <v>354</v>
      </c>
      <c r="F56" s="13">
        <v>240</v>
      </c>
      <c r="G56" s="13">
        <v>212</v>
      </c>
      <c r="H56" s="13">
        <v>256</v>
      </c>
      <c r="I56" s="13">
        <v>286</v>
      </c>
      <c r="J56" s="13">
        <v>345</v>
      </c>
      <c r="K56" s="13">
        <v>391</v>
      </c>
    </row>
    <row r="57" spans="1:11" ht="131.25">
      <c r="A57" s="39" t="s">
        <v>173</v>
      </c>
      <c r="B57" s="8" t="s">
        <v>476</v>
      </c>
      <c r="C57" s="10"/>
      <c r="D57" s="13">
        <v>0</v>
      </c>
      <c r="E57" s="14" t="s">
        <v>354</v>
      </c>
      <c r="F57" s="13">
        <v>20</v>
      </c>
      <c r="G57" s="13">
        <v>12</v>
      </c>
      <c r="H57" s="13">
        <v>20</v>
      </c>
      <c r="I57" s="13">
        <v>24</v>
      </c>
      <c r="J57" s="13">
        <v>32</v>
      </c>
      <c r="K57" s="13">
        <v>46</v>
      </c>
    </row>
    <row r="58" spans="1:11" ht="150">
      <c r="A58" s="39" t="s">
        <v>168</v>
      </c>
      <c r="B58" s="8" t="s">
        <v>477</v>
      </c>
      <c r="C58" s="10"/>
      <c r="D58" s="13">
        <v>0</v>
      </c>
      <c r="E58" s="14" t="s">
        <v>354</v>
      </c>
      <c r="F58" s="13">
        <v>76</v>
      </c>
      <c r="G58" s="13">
        <v>52</v>
      </c>
      <c r="H58" s="13">
        <v>65</v>
      </c>
      <c r="I58" s="13">
        <v>84</v>
      </c>
      <c r="J58" s="13">
        <v>123</v>
      </c>
      <c r="K58" s="13">
        <v>141</v>
      </c>
    </row>
    <row r="59" spans="1:11" ht="121.5" customHeight="1">
      <c r="A59" s="39" t="s">
        <v>169</v>
      </c>
      <c r="B59" s="8" t="s">
        <v>478</v>
      </c>
      <c r="C59" s="10"/>
      <c r="D59" s="13">
        <v>0</v>
      </c>
      <c r="E59" s="14" t="s">
        <v>354</v>
      </c>
      <c r="F59" s="13">
        <v>144</v>
      </c>
      <c r="G59" s="13">
        <v>148</v>
      </c>
      <c r="H59" s="13">
        <v>171</v>
      </c>
      <c r="I59" s="13">
        <v>178</v>
      </c>
      <c r="J59" s="13">
        <v>190</v>
      </c>
      <c r="K59" s="13">
        <v>204</v>
      </c>
    </row>
    <row r="60" spans="1:11" ht="28.5" customHeight="1">
      <c r="A60" s="153" t="s">
        <v>480</v>
      </c>
      <c r="B60" s="154"/>
      <c r="C60" s="154"/>
      <c r="D60" s="154"/>
      <c r="E60" s="154"/>
      <c r="F60" s="154"/>
      <c r="G60" s="154"/>
      <c r="H60" s="154"/>
      <c r="I60" s="154"/>
      <c r="J60" s="154"/>
      <c r="K60" s="155"/>
    </row>
    <row r="61" spans="1:11" ht="93.75">
      <c r="A61" s="39" t="s">
        <v>177</v>
      </c>
      <c r="B61" s="8" t="s">
        <v>481</v>
      </c>
      <c r="C61" s="10"/>
      <c r="D61" s="13">
        <v>0</v>
      </c>
      <c r="E61" s="14" t="s">
        <v>354</v>
      </c>
      <c r="F61" s="13">
        <v>0.371</v>
      </c>
      <c r="G61" s="13">
        <v>1.4850000000000001</v>
      </c>
      <c r="H61" s="13">
        <v>2.7160000000000002</v>
      </c>
      <c r="I61" s="13">
        <v>3.9489999999999998</v>
      </c>
      <c r="J61" s="13">
        <v>5.1760000000000002</v>
      </c>
      <c r="K61" s="13">
        <v>6.415</v>
      </c>
    </row>
    <row r="62" spans="1:11" ht="56.25">
      <c r="A62" s="39" t="s">
        <v>173</v>
      </c>
      <c r="B62" s="8" t="s">
        <v>482</v>
      </c>
      <c r="C62" s="10"/>
      <c r="D62" s="13">
        <v>0</v>
      </c>
      <c r="E62" s="14" t="s">
        <v>354</v>
      </c>
      <c r="F62" s="13">
        <v>0.11</v>
      </c>
      <c r="G62" s="13">
        <v>0.27400000000000002</v>
      </c>
      <c r="H62" s="13">
        <v>0.438</v>
      </c>
      <c r="I62" s="13">
        <v>0.56000000000000005</v>
      </c>
      <c r="J62" s="13">
        <v>0.66900000000000004</v>
      </c>
      <c r="K62" s="13">
        <v>0.755</v>
      </c>
    </row>
    <row r="63" spans="1:11" ht="93.75">
      <c r="A63" s="39" t="s">
        <v>168</v>
      </c>
      <c r="B63" s="8" t="s">
        <v>483</v>
      </c>
      <c r="C63" s="10"/>
      <c r="D63" s="13">
        <v>0</v>
      </c>
      <c r="E63" s="14" t="s">
        <v>354</v>
      </c>
      <c r="F63" s="13">
        <v>1.1140000000000001</v>
      </c>
      <c r="G63" s="13">
        <v>2.2770000000000001</v>
      </c>
      <c r="H63" s="13">
        <v>3.4430000000000001</v>
      </c>
      <c r="I63" s="13">
        <v>4.1909999999999998</v>
      </c>
      <c r="J63" s="13">
        <v>4.9009999999999998</v>
      </c>
      <c r="K63" s="13">
        <v>5.516</v>
      </c>
    </row>
    <row r="64" spans="1:11" ht="56.25">
      <c r="A64" s="39" t="s">
        <v>169</v>
      </c>
      <c r="B64" s="8" t="s">
        <v>484</v>
      </c>
      <c r="C64" s="10"/>
      <c r="D64" s="13">
        <v>0</v>
      </c>
      <c r="E64" s="14" t="s">
        <v>354</v>
      </c>
      <c r="F64" s="13">
        <v>6.0860000000000003</v>
      </c>
      <c r="G64" s="13">
        <v>12.537000000000001</v>
      </c>
      <c r="H64" s="13">
        <v>19.11</v>
      </c>
      <c r="I64" s="13">
        <v>25.196000000000002</v>
      </c>
      <c r="J64" s="13">
        <v>31.039000000000001</v>
      </c>
      <c r="K64" s="13">
        <v>35.908000000000001</v>
      </c>
    </row>
    <row r="65" spans="1:11">
      <c r="A65" s="39" t="s">
        <v>586</v>
      </c>
      <c r="B65" s="41" t="s">
        <v>544</v>
      </c>
      <c r="C65" s="19"/>
      <c r="D65" s="13">
        <v>0</v>
      </c>
      <c r="E65" s="14"/>
      <c r="F65" s="38">
        <v>0.25541998214108547</v>
      </c>
      <c r="G65" s="38">
        <v>0.52615844825875591</v>
      </c>
      <c r="H65" s="38">
        <v>0.80201706518503812</v>
      </c>
      <c r="I65" s="38">
        <v>1.0574370473261239</v>
      </c>
      <c r="J65" s="38">
        <v>1.3026586962992359</v>
      </c>
      <c r="K65" s="38">
        <v>1.5070030757019546</v>
      </c>
    </row>
    <row r="66" spans="1:11">
      <c r="A66" s="39" t="s">
        <v>587</v>
      </c>
      <c r="B66" s="41" t="s">
        <v>545</v>
      </c>
      <c r="C66" s="19"/>
      <c r="D66" s="13">
        <v>0</v>
      </c>
      <c r="E66" s="14"/>
      <c r="F66" s="38">
        <v>0.19564083738466118</v>
      </c>
      <c r="G66" s="38">
        <v>0.40301498164500449</v>
      </c>
      <c r="H66" s="38">
        <v>0.61431094354598681</v>
      </c>
      <c r="I66" s="38">
        <v>0.8099517809306479</v>
      </c>
      <c r="J66" s="38">
        <v>0.99778112908026595</v>
      </c>
      <c r="K66" s="38">
        <v>1.1543002281972417</v>
      </c>
    </row>
    <row r="67" spans="1:11">
      <c r="A67" s="39" t="s">
        <v>588</v>
      </c>
      <c r="B67" s="41" t="s">
        <v>546</v>
      </c>
      <c r="C67" s="19"/>
      <c r="D67" s="13">
        <v>0</v>
      </c>
      <c r="E67" s="14"/>
      <c r="F67" s="38">
        <v>5.9175315011409858E-2</v>
      </c>
      <c r="G67" s="38">
        <v>0.12189959321361246</v>
      </c>
      <c r="H67" s="38">
        <v>0.18581010020835401</v>
      </c>
      <c r="I67" s="38">
        <v>0.24498541521976386</v>
      </c>
      <c r="J67" s="38">
        <v>0.30179799583291994</v>
      </c>
      <c r="K67" s="38">
        <v>0.34914019247941264</v>
      </c>
    </row>
    <row r="68" spans="1:11">
      <c r="A68" s="39" t="s">
        <v>589</v>
      </c>
      <c r="B68" s="41" t="s">
        <v>547</v>
      </c>
      <c r="C68" s="19"/>
      <c r="D68" s="13">
        <v>0</v>
      </c>
      <c r="E68" s="14"/>
      <c r="F68" s="38">
        <v>0.49936719912689742</v>
      </c>
      <c r="G68" s="38">
        <v>1.0286833019148724</v>
      </c>
      <c r="H68" s="38">
        <v>1.5680097231868242</v>
      </c>
      <c r="I68" s="38">
        <v>2.0673769223137213</v>
      </c>
      <c r="J68" s="38">
        <v>2.546805536263518</v>
      </c>
      <c r="K68" s="38">
        <v>2.9463157059232064</v>
      </c>
    </row>
    <row r="69" spans="1:11">
      <c r="A69" s="39" t="s">
        <v>590</v>
      </c>
      <c r="B69" s="41" t="s">
        <v>548</v>
      </c>
      <c r="C69" s="19"/>
      <c r="D69" s="13">
        <v>0</v>
      </c>
      <c r="E69" s="14"/>
      <c r="F69" s="38">
        <v>0.15941105268379799</v>
      </c>
      <c r="G69" s="38">
        <v>0.32838257763667023</v>
      </c>
      <c r="H69" s="38">
        <v>0.50054965770413729</v>
      </c>
      <c r="I69" s="38">
        <v>0.65996071038793525</v>
      </c>
      <c r="J69" s="38">
        <v>0.8130068459172537</v>
      </c>
      <c r="K69" s="38">
        <v>0.94054092667923395</v>
      </c>
    </row>
    <row r="70" spans="1:11">
      <c r="A70" s="39" t="s">
        <v>591</v>
      </c>
      <c r="B70" s="41" t="s">
        <v>549</v>
      </c>
      <c r="C70" s="19"/>
      <c r="D70" s="13">
        <v>0</v>
      </c>
      <c r="E70" s="14"/>
      <c r="F70" s="38">
        <v>0.14974977676356785</v>
      </c>
      <c r="G70" s="38">
        <v>0.30848060323444787</v>
      </c>
      <c r="H70" s="38">
        <v>0.47021331481297751</v>
      </c>
      <c r="I70" s="38">
        <v>0.61996309157654539</v>
      </c>
      <c r="J70" s="38">
        <v>0.76373370374045046</v>
      </c>
      <c r="K70" s="38">
        <v>0.88353844627443212</v>
      </c>
    </row>
    <row r="71" spans="1:11">
      <c r="A71" s="39" t="s">
        <v>592</v>
      </c>
      <c r="B71" s="41" t="s">
        <v>550</v>
      </c>
      <c r="C71" s="19"/>
      <c r="D71" s="13">
        <v>0</v>
      </c>
      <c r="E71" s="14"/>
      <c r="F71" s="38">
        <v>0.20952892151999203</v>
      </c>
      <c r="G71" s="38">
        <v>0.43162406984819923</v>
      </c>
      <c r="H71" s="38">
        <v>0.65791943645202888</v>
      </c>
      <c r="I71" s="38">
        <v>0.86744835797202113</v>
      </c>
      <c r="J71" s="38">
        <v>1.0686112709594207</v>
      </c>
      <c r="K71" s="38">
        <v>1.2362412937791449</v>
      </c>
    </row>
    <row r="72" spans="1:11">
      <c r="A72" s="39" t="s">
        <v>593</v>
      </c>
      <c r="B72" s="41" t="s">
        <v>551</v>
      </c>
      <c r="C72" s="19"/>
      <c r="D72" s="13">
        <v>0</v>
      </c>
      <c r="E72" s="14"/>
      <c r="F72" s="38">
        <v>0.21858636769520787</v>
      </c>
      <c r="G72" s="38">
        <v>0.45028217085028277</v>
      </c>
      <c r="H72" s="38">
        <v>0.68635975791249126</v>
      </c>
      <c r="I72" s="38">
        <v>0.90494612560769916</v>
      </c>
      <c r="J72" s="38">
        <v>1.1148048417501737</v>
      </c>
      <c r="K72" s="38">
        <v>1.2896811191586466</v>
      </c>
    </row>
    <row r="73" spans="1:11">
      <c r="A73" s="39" t="s">
        <v>594</v>
      </c>
      <c r="B73" s="41" t="s">
        <v>552</v>
      </c>
      <c r="C73" s="19"/>
      <c r="D73" s="13">
        <v>0</v>
      </c>
      <c r="E73" s="14"/>
      <c r="F73" s="38">
        <v>0.21677487846016469</v>
      </c>
      <c r="G73" s="38">
        <v>0.44655055064986604</v>
      </c>
      <c r="H73" s="38">
        <v>0.68067169362039881</v>
      </c>
      <c r="I73" s="38">
        <v>0.89744657208056366</v>
      </c>
      <c r="J73" s="38">
        <v>1.1055661275920232</v>
      </c>
      <c r="K73" s="38">
        <v>1.2789931540827464</v>
      </c>
    </row>
    <row r="74" spans="1:11">
      <c r="A74" s="39" t="s">
        <v>595</v>
      </c>
      <c r="B74" s="41" t="s">
        <v>553</v>
      </c>
      <c r="C74" s="19"/>
      <c r="D74" s="13">
        <v>0</v>
      </c>
      <c r="E74" s="14"/>
      <c r="F74" s="38">
        <v>0.18416807222938783</v>
      </c>
      <c r="G74" s="38">
        <v>0.37938138704236529</v>
      </c>
      <c r="H74" s="38">
        <v>0.57828653636273442</v>
      </c>
      <c r="I74" s="38">
        <v>0.76245460859212222</v>
      </c>
      <c r="J74" s="38">
        <v>0.93926927274531202</v>
      </c>
      <c r="K74" s="38">
        <v>1.0866097827165393</v>
      </c>
    </row>
    <row r="75" spans="1:11">
      <c r="A75" s="39" t="s">
        <v>596</v>
      </c>
      <c r="B75" s="41" t="s">
        <v>554</v>
      </c>
      <c r="C75" s="19"/>
      <c r="D75" s="13">
        <v>0</v>
      </c>
      <c r="E75" s="14"/>
      <c r="F75" s="38">
        <v>0.38343188808413536</v>
      </c>
      <c r="G75" s="38">
        <v>0.78985960908820307</v>
      </c>
      <c r="H75" s="38">
        <v>1.203973608492906</v>
      </c>
      <c r="I75" s="38">
        <v>1.5874054965770412</v>
      </c>
      <c r="J75" s="38">
        <v>1.955527830141879</v>
      </c>
      <c r="K75" s="38">
        <v>2.2622859410655818</v>
      </c>
    </row>
    <row r="76" spans="1:11">
      <c r="A76" s="39" t="s">
        <v>597</v>
      </c>
      <c r="B76" s="41" t="s">
        <v>555</v>
      </c>
      <c r="C76" s="19"/>
      <c r="D76" s="13">
        <v>0</v>
      </c>
      <c r="E76" s="14"/>
      <c r="F76" s="38">
        <v>0.14733445778351026</v>
      </c>
      <c r="G76" s="38">
        <v>0.30350510963389221</v>
      </c>
      <c r="H76" s="38">
        <v>0.4626292290901875</v>
      </c>
      <c r="I76" s="38">
        <v>0.60996368687369773</v>
      </c>
      <c r="J76" s="38">
        <v>0.75141541819624968</v>
      </c>
      <c r="K76" s="38">
        <v>0.86928782617323141</v>
      </c>
    </row>
    <row r="77" spans="1:11">
      <c r="A77" s="39" t="s">
        <v>598</v>
      </c>
      <c r="B77" s="41" t="s">
        <v>556</v>
      </c>
      <c r="C77" s="19"/>
      <c r="D77" s="13">
        <v>0</v>
      </c>
      <c r="E77" s="14"/>
      <c r="F77" s="38">
        <v>0.20832126202996329</v>
      </c>
      <c r="G77" s="38">
        <v>0.42913632304792138</v>
      </c>
      <c r="H77" s="38">
        <v>0.65412739359063388</v>
      </c>
      <c r="I77" s="38">
        <v>0.86244865562059725</v>
      </c>
      <c r="J77" s="38">
        <v>1.06245212818732</v>
      </c>
      <c r="K77" s="38">
        <v>1.2291159837285446</v>
      </c>
    </row>
    <row r="78" spans="1:11">
      <c r="A78" s="39" t="s">
        <v>599</v>
      </c>
      <c r="B78" s="41" t="s">
        <v>557</v>
      </c>
      <c r="C78" s="19"/>
      <c r="D78" s="13">
        <v>0</v>
      </c>
      <c r="E78" s="14"/>
      <c r="F78" s="38">
        <v>0.12982339517809308</v>
      </c>
      <c r="G78" s="38">
        <v>0.26743278102986401</v>
      </c>
      <c r="H78" s="38">
        <v>0.4076446075999603</v>
      </c>
      <c r="I78" s="38">
        <v>0.5374680027780534</v>
      </c>
      <c r="J78" s="38">
        <v>0.6621078480007937</v>
      </c>
      <c r="K78" s="38">
        <v>0.76597083043952774</v>
      </c>
    </row>
    <row r="79" spans="1:11">
      <c r="A79" s="39" t="s">
        <v>600</v>
      </c>
      <c r="B79" s="41" t="s">
        <v>558</v>
      </c>
      <c r="C79" s="19"/>
      <c r="D79" s="13">
        <v>0</v>
      </c>
      <c r="E79" s="14"/>
      <c r="F79" s="38">
        <v>0.1600148824288124</v>
      </c>
      <c r="G79" s="38">
        <v>0.32962645103680921</v>
      </c>
      <c r="H79" s="38">
        <v>0.50244567913483484</v>
      </c>
      <c r="I79" s="38">
        <v>0.66246056156364719</v>
      </c>
      <c r="J79" s="38">
        <v>0.81608641730330389</v>
      </c>
      <c r="K79" s="38">
        <v>0.94410358170453434</v>
      </c>
    </row>
    <row r="80" spans="1:11">
      <c r="A80" s="39" t="s">
        <v>601</v>
      </c>
      <c r="B80" s="41" t="s">
        <v>559</v>
      </c>
      <c r="C80" s="19"/>
      <c r="D80" s="13">
        <v>0</v>
      </c>
      <c r="E80" s="14"/>
      <c r="F80" s="38">
        <v>0.15578807421371166</v>
      </c>
      <c r="G80" s="38">
        <v>0.32091933723583693</v>
      </c>
      <c r="H80" s="38">
        <v>0.48917352911995238</v>
      </c>
      <c r="I80" s="38">
        <v>0.64496160333366415</v>
      </c>
      <c r="J80" s="38">
        <v>0.79452941760095241</v>
      </c>
      <c r="K80" s="38">
        <v>0.91916499652743322</v>
      </c>
    </row>
    <row r="81" spans="1:11">
      <c r="A81" s="39" t="s">
        <v>602</v>
      </c>
      <c r="B81" s="41" t="s">
        <v>560</v>
      </c>
      <c r="C81" s="19"/>
      <c r="D81" s="13">
        <v>0</v>
      </c>
      <c r="E81" s="14"/>
      <c r="F81" s="38">
        <v>0.20952892151999203</v>
      </c>
      <c r="G81" s="38">
        <v>0.43162406984819923</v>
      </c>
      <c r="H81" s="38">
        <v>0.65791943645202888</v>
      </c>
      <c r="I81" s="38">
        <v>0.86744835797202113</v>
      </c>
      <c r="J81" s="38">
        <v>1.0686112709594207</v>
      </c>
      <c r="K81" s="38">
        <v>1.2362412937791449</v>
      </c>
    </row>
    <row r="82" spans="1:11">
      <c r="A82" s="39" t="s">
        <v>603</v>
      </c>
      <c r="B82" s="41" t="s">
        <v>561</v>
      </c>
      <c r="C82" s="19"/>
      <c r="D82" s="13">
        <v>0</v>
      </c>
      <c r="E82" s="14"/>
      <c r="F82" s="38">
        <v>0.17511062605417202</v>
      </c>
      <c r="G82" s="38">
        <v>0.3607232860402817</v>
      </c>
      <c r="H82" s="38">
        <v>0.54984621490227215</v>
      </c>
      <c r="I82" s="38">
        <v>0.72495684095644397</v>
      </c>
      <c r="J82" s="38">
        <v>0.89307570195455888</v>
      </c>
      <c r="K82" s="38">
        <v>1.0331699573370374</v>
      </c>
    </row>
    <row r="83" spans="1:11">
      <c r="A83" s="39" t="s">
        <v>604</v>
      </c>
      <c r="B83" s="41" t="s">
        <v>562</v>
      </c>
      <c r="C83" s="19"/>
      <c r="D83" s="13">
        <v>0</v>
      </c>
      <c r="E83" s="14"/>
      <c r="F83" s="38">
        <v>0.12559658696299233</v>
      </c>
      <c r="G83" s="38">
        <v>0.25872566722889173</v>
      </c>
      <c r="H83" s="38">
        <v>0.39437245758507788</v>
      </c>
      <c r="I83" s="38">
        <v>0.51996904454807025</v>
      </c>
      <c r="J83" s="38">
        <v>0.64055084829844222</v>
      </c>
      <c r="K83" s="38">
        <v>0.74103224526242673</v>
      </c>
    </row>
    <row r="84" spans="1:11">
      <c r="A84" s="39" t="s">
        <v>605</v>
      </c>
      <c r="B84" s="41" t="s">
        <v>563</v>
      </c>
      <c r="C84" s="19"/>
      <c r="D84" s="13">
        <v>0</v>
      </c>
      <c r="E84" s="14"/>
      <c r="F84" s="38">
        <v>0.1105008433376327</v>
      </c>
      <c r="G84" s="38">
        <v>0.22762883222541916</v>
      </c>
      <c r="H84" s="38">
        <v>0.34697192181764064</v>
      </c>
      <c r="I84" s="38">
        <v>0.4574727651552733</v>
      </c>
      <c r="J84" s="38">
        <v>0.56356156364718724</v>
      </c>
      <c r="K84" s="38">
        <v>0.65196586962992353</v>
      </c>
    </row>
    <row r="85" spans="1:11">
      <c r="A85" s="39" t="s">
        <v>606</v>
      </c>
      <c r="B85" s="41" t="s">
        <v>564</v>
      </c>
      <c r="C85" s="19"/>
      <c r="D85" s="13">
        <v>0</v>
      </c>
      <c r="E85" s="14"/>
      <c r="F85" s="38">
        <v>0.12499275721797795</v>
      </c>
      <c r="G85" s="38">
        <v>0.25748179382875286</v>
      </c>
      <c r="H85" s="38">
        <v>0.39247643615438033</v>
      </c>
      <c r="I85" s="38">
        <v>0.51746919337235842</v>
      </c>
      <c r="J85" s="38">
        <v>0.63747127691239214</v>
      </c>
      <c r="K85" s="38">
        <v>0.73746959023712666</v>
      </c>
    </row>
    <row r="86" spans="1:11">
      <c r="A86" s="39" t="s">
        <v>607</v>
      </c>
      <c r="B86" s="41" t="s">
        <v>565</v>
      </c>
      <c r="C86" s="19"/>
      <c r="D86" s="13">
        <v>0</v>
      </c>
      <c r="E86" s="14"/>
      <c r="F86" s="38">
        <v>0.18597956146443098</v>
      </c>
      <c r="G86" s="38">
        <v>0.38311300724278202</v>
      </c>
      <c r="H86" s="38">
        <v>0.58397460065482687</v>
      </c>
      <c r="I86" s="38">
        <v>0.76995416211925782</v>
      </c>
      <c r="J86" s="38">
        <v>0.9485079869034625</v>
      </c>
      <c r="K86" s="38">
        <v>1.0972977477924399</v>
      </c>
    </row>
    <row r="87" spans="1:11">
      <c r="A87" s="39" t="s">
        <v>608</v>
      </c>
      <c r="B87" s="41" t="s">
        <v>566</v>
      </c>
      <c r="C87" s="19"/>
      <c r="D87" s="13">
        <v>0</v>
      </c>
      <c r="E87" s="14"/>
      <c r="F87" s="38">
        <v>8.6347653537057256E-2</v>
      </c>
      <c r="G87" s="38">
        <v>0.1778738962198631</v>
      </c>
      <c r="H87" s="38">
        <v>0.27113106458974107</v>
      </c>
      <c r="I87" s="38">
        <v>0.35747871812679838</v>
      </c>
      <c r="J87" s="38">
        <v>0.4403787082051791</v>
      </c>
      <c r="K87" s="38">
        <v>0.50945966861791847</v>
      </c>
    </row>
    <row r="88" spans="1:11">
      <c r="A88" s="39" t="s">
        <v>609</v>
      </c>
      <c r="B88" s="41" t="s">
        <v>567</v>
      </c>
      <c r="C88" s="19"/>
      <c r="D88" s="13">
        <v>0</v>
      </c>
      <c r="E88" s="14"/>
      <c r="F88" s="38">
        <v>9.8424248437344972E-2</v>
      </c>
      <c r="G88" s="38">
        <v>0.20275136422264114</v>
      </c>
      <c r="H88" s="38">
        <v>0.30905149320369085</v>
      </c>
      <c r="I88" s="38">
        <v>0.40747574164103578</v>
      </c>
      <c r="J88" s="38">
        <v>0.50197013592618311</v>
      </c>
      <c r="K88" s="38">
        <v>0.580712769123921</v>
      </c>
    </row>
    <row r="89" spans="1:11">
      <c r="A89" s="39" t="s">
        <v>610</v>
      </c>
      <c r="B89" s="41" t="s">
        <v>568</v>
      </c>
      <c r="C89" s="19"/>
      <c r="D89" s="13">
        <v>0</v>
      </c>
      <c r="E89" s="14"/>
      <c r="F89" s="38">
        <v>0.15699573370374045</v>
      </c>
      <c r="G89" s="38">
        <v>0.32340708403611468</v>
      </c>
      <c r="H89" s="38">
        <v>0.49296557198134738</v>
      </c>
      <c r="I89" s="38">
        <v>0.64996130568508781</v>
      </c>
      <c r="J89" s="38">
        <v>0.80068856037305292</v>
      </c>
      <c r="K89" s="38">
        <v>0.92629030657803346</v>
      </c>
    </row>
    <row r="90" spans="1:11">
      <c r="A90" s="39" t="s">
        <v>611</v>
      </c>
      <c r="B90" s="41" t="s">
        <v>569</v>
      </c>
      <c r="C90" s="19"/>
      <c r="D90" s="13">
        <v>0</v>
      </c>
      <c r="E90" s="14"/>
      <c r="F90" s="38">
        <v>0.14431530905843834</v>
      </c>
      <c r="G90" s="38">
        <v>0.29728574263319774</v>
      </c>
      <c r="H90" s="38">
        <v>0.45314912193670009</v>
      </c>
      <c r="I90" s="38">
        <v>0.59746443099513846</v>
      </c>
      <c r="J90" s="38">
        <v>0.73601756126599871</v>
      </c>
      <c r="K90" s="38">
        <v>0.85147455104673087</v>
      </c>
    </row>
    <row r="91" spans="1:11">
      <c r="A91" s="39" t="s">
        <v>612</v>
      </c>
      <c r="B91" s="41" t="s">
        <v>570</v>
      </c>
      <c r="C91" s="19"/>
      <c r="D91" s="13">
        <v>0</v>
      </c>
      <c r="E91" s="14"/>
      <c r="F91" s="38">
        <v>0.10929318384760393</v>
      </c>
      <c r="G91" s="38">
        <v>0.22514108542514139</v>
      </c>
      <c r="H91" s="38">
        <v>0.34317987895624563</v>
      </c>
      <c r="I91" s="38">
        <v>0.45247306280384958</v>
      </c>
      <c r="J91" s="38">
        <v>0.55740242087508685</v>
      </c>
      <c r="K91" s="38">
        <v>0.64484055957932329</v>
      </c>
    </row>
    <row r="92" spans="1:11">
      <c r="A92" s="39" t="s">
        <v>613</v>
      </c>
      <c r="B92" s="41" t="s">
        <v>571</v>
      </c>
      <c r="C92" s="19"/>
      <c r="D92" s="13">
        <v>0</v>
      </c>
      <c r="E92" s="14"/>
      <c r="F92" s="38">
        <v>0.17994126401428712</v>
      </c>
      <c r="G92" s="38">
        <v>0.37067427324139302</v>
      </c>
      <c r="H92" s="38">
        <v>0.56501438634785195</v>
      </c>
      <c r="I92" s="38">
        <v>0.74495565036213918</v>
      </c>
      <c r="J92" s="38">
        <v>0.91771227304296055</v>
      </c>
      <c r="K92" s="38">
        <v>1.0616711975394384</v>
      </c>
    </row>
    <row r="93" spans="1:11">
      <c r="A93" s="39" t="s">
        <v>614</v>
      </c>
      <c r="B93" s="41" t="s">
        <v>572</v>
      </c>
      <c r="C93" s="19"/>
      <c r="D93" s="13">
        <v>0</v>
      </c>
      <c r="E93" s="14"/>
      <c r="F93" s="38">
        <v>7.7894037106855829E-2</v>
      </c>
      <c r="G93" s="38">
        <v>0.16045966861791847</v>
      </c>
      <c r="H93" s="38">
        <v>0.24458676455997619</v>
      </c>
      <c r="I93" s="38">
        <v>0.32248080166683207</v>
      </c>
      <c r="J93" s="38">
        <v>0.39726470880047621</v>
      </c>
      <c r="K93" s="38">
        <v>0.45958249826371661</v>
      </c>
    </row>
    <row r="94" spans="1:11">
      <c r="A94" s="39" t="s">
        <v>615</v>
      </c>
      <c r="B94" s="41" t="s">
        <v>573</v>
      </c>
      <c r="C94" s="19"/>
      <c r="D94" s="13">
        <v>0</v>
      </c>
      <c r="E94" s="14"/>
      <c r="F94" s="38">
        <v>0.27595019347157457</v>
      </c>
      <c r="G94" s="38">
        <v>0.56845014386347859</v>
      </c>
      <c r="H94" s="38">
        <v>0.8664817938287529</v>
      </c>
      <c r="I94" s="38">
        <v>1.1424319873003275</v>
      </c>
      <c r="J94" s="38">
        <v>1.407364123424943</v>
      </c>
      <c r="K94" s="38">
        <v>1.6281333465621592</v>
      </c>
    </row>
    <row r="95" spans="1:11">
      <c r="A95" s="39" t="s">
        <v>616</v>
      </c>
      <c r="B95" s="41" t="s">
        <v>574</v>
      </c>
      <c r="C95" s="19"/>
      <c r="D95" s="13">
        <v>0</v>
      </c>
      <c r="E95" s="14"/>
      <c r="F95" s="38">
        <v>0.19443317789463241</v>
      </c>
      <c r="G95" s="38">
        <v>0.40052723484472669</v>
      </c>
      <c r="H95" s="38">
        <v>0.6105189006845918</v>
      </c>
      <c r="I95" s="38">
        <v>0.80495207857922424</v>
      </c>
      <c r="J95" s="38">
        <v>0.99162198630816556</v>
      </c>
      <c r="K95" s="38">
        <v>1.1471749181466415</v>
      </c>
    </row>
    <row r="96" spans="1:11">
      <c r="A96" s="39" t="s">
        <v>617</v>
      </c>
      <c r="B96" s="41" t="s">
        <v>575</v>
      </c>
      <c r="C96" s="19"/>
      <c r="D96" s="13">
        <v>0</v>
      </c>
      <c r="E96" s="14"/>
      <c r="F96" s="38">
        <v>0.18839488044448857</v>
      </c>
      <c r="G96" s="38">
        <v>0.38808850084333768</v>
      </c>
      <c r="H96" s="38">
        <v>0.59155868637761677</v>
      </c>
      <c r="I96" s="38">
        <v>0.77995356682210537</v>
      </c>
      <c r="J96" s="38">
        <v>0.9608262724476635</v>
      </c>
      <c r="K96" s="38">
        <v>1.1115483678936402</v>
      </c>
    </row>
    <row r="97" spans="1:13">
      <c r="A97" s="39" t="s">
        <v>618</v>
      </c>
      <c r="B97" s="41" t="s">
        <v>576</v>
      </c>
      <c r="C97" s="19"/>
      <c r="D97" s="13">
        <v>0</v>
      </c>
      <c r="E97" s="14"/>
      <c r="F97" s="38">
        <v>4.9514039091179678E-2</v>
      </c>
      <c r="G97" s="38">
        <v>0.10199761881139002</v>
      </c>
      <c r="H97" s="38">
        <v>0.15547375731719415</v>
      </c>
      <c r="I97" s="38">
        <v>0.20498779640837383</v>
      </c>
      <c r="J97" s="38">
        <v>0.25252485365611665</v>
      </c>
      <c r="K97" s="38">
        <v>0.29213771207461059</v>
      </c>
    </row>
    <row r="98" spans="1:13">
      <c r="A98" s="39" t="s">
        <v>619</v>
      </c>
      <c r="B98" s="41" t="s">
        <v>577</v>
      </c>
      <c r="C98" s="19"/>
      <c r="D98" s="13">
        <v>0</v>
      </c>
      <c r="E98" s="14"/>
      <c r="F98" s="38">
        <v>0.26025062010120054</v>
      </c>
      <c r="G98" s="38">
        <v>0.536109435459867</v>
      </c>
      <c r="H98" s="38">
        <v>0.81718523663061793</v>
      </c>
      <c r="I98" s="38">
        <v>1.0774358567318185</v>
      </c>
      <c r="J98" s="38">
        <v>1.3272952673876375</v>
      </c>
      <c r="K98" s="38">
        <v>1.5355043159043555</v>
      </c>
    </row>
    <row r="99" spans="1:13" ht="19.5" thickBot="1">
      <c r="A99" s="51"/>
      <c r="B99" s="52"/>
      <c r="C99" s="19"/>
      <c r="D99" s="53"/>
      <c r="E99" s="54"/>
      <c r="F99" s="55"/>
      <c r="G99" s="55"/>
      <c r="H99" s="55"/>
      <c r="I99" s="55"/>
      <c r="J99" s="55"/>
      <c r="K99" s="55"/>
    </row>
    <row r="100" spans="1:13" ht="30.75" customHeight="1" thickBot="1">
      <c r="A100" s="234" t="s">
        <v>255</v>
      </c>
      <c r="B100" s="235"/>
      <c r="C100" s="235"/>
      <c r="D100" s="235"/>
      <c r="E100" s="235"/>
      <c r="F100" s="235"/>
      <c r="G100" s="235"/>
      <c r="H100" s="235"/>
      <c r="I100" s="235"/>
      <c r="J100" s="235"/>
      <c r="K100" s="235"/>
      <c r="L100" s="235"/>
      <c r="M100" s="236"/>
    </row>
    <row r="101" spans="1:13">
      <c r="A101" s="211" t="s">
        <v>160</v>
      </c>
      <c r="B101" s="238" t="s">
        <v>273</v>
      </c>
      <c r="C101" s="56"/>
      <c r="D101" s="211" t="s">
        <v>251</v>
      </c>
      <c r="E101" s="211" t="s">
        <v>250</v>
      </c>
      <c r="F101" s="211" t="s">
        <v>269</v>
      </c>
      <c r="G101" s="211" t="s">
        <v>254</v>
      </c>
      <c r="H101" s="211"/>
      <c r="I101" s="211"/>
      <c r="J101" s="211"/>
      <c r="K101" s="211"/>
      <c r="L101" s="57"/>
      <c r="M101" s="57"/>
    </row>
    <row r="102" spans="1:13" ht="27.75" customHeight="1">
      <c r="A102" s="182"/>
      <c r="B102" s="180"/>
      <c r="C102" s="5"/>
      <c r="D102" s="182"/>
      <c r="E102" s="182"/>
      <c r="F102" s="182"/>
      <c r="G102" s="4" t="s">
        <v>260</v>
      </c>
      <c r="H102" s="4" t="s">
        <v>261</v>
      </c>
      <c r="I102" s="5" t="s">
        <v>262</v>
      </c>
      <c r="J102" s="5" t="s">
        <v>263</v>
      </c>
      <c r="K102" s="5" t="s">
        <v>264</v>
      </c>
      <c r="L102" s="5" t="s">
        <v>265</v>
      </c>
      <c r="M102" s="5" t="s">
        <v>253</v>
      </c>
    </row>
    <row r="103" spans="1:13" ht="109.5" customHeight="1">
      <c r="A103" s="230" t="s">
        <v>348</v>
      </c>
      <c r="B103" s="230"/>
      <c r="C103" s="230"/>
      <c r="D103" s="230"/>
      <c r="E103" s="230"/>
      <c r="F103" s="230"/>
      <c r="G103" s="34" t="s">
        <v>350</v>
      </c>
      <c r="H103" s="34" t="s">
        <v>350</v>
      </c>
      <c r="I103" s="34" t="s">
        <v>350</v>
      </c>
      <c r="J103" s="34" t="s">
        <v>350</v>
      </c>
      <c r="K103" s="34" t="s">
        <v>350</v>
      </c>
      <c r="L103" s="34" t="s">
        <v>350</v>
      </c>
      <c r="M103" s="34" t="s">
        <v>350</v>
      </c>
    </row>
    <row r="104" spans="1:13">
      <c r="A104" s="217" t="s">
        <v>171</v>
      </c>
      <c r="B104" s="144" t="s">
        <v>249</v>
      </c>
      <c r="C104" s="8"/>
      <c r="D104" s="237" t="s">
        <v>346</v>
      </c>
      <c r="E104" s="145" t="s">
        <v>347</v>
      </c>
      <c r="F104" s="9" t="s">
        <v>253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0</v>
      </c>
    </row>
    <row r="105" spans="1:13" ht="37.5">
      <c r="A105" s="217"/>
      <c r="B105" s="144"/>
      <c r="C105" s="8"/>
      <c r="D105" s="237"/>
      <c r="E105" s="145"/>
      <c r="F105" s="9" t="s">
        <v>270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</row>
    <row r="106" spans="1:13">
      <c r="A106" s="217"/>
      <c r="B106" s="144"/>
      <c r="C106" s="8"/>
      <c r="D106" s="237"/>
      <c r="E106" s="145"/>
      <c r="F106" s="9" t="s">
        <v>271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</row>
    <row r="107" spans="1:13">
      <c r="A107" s="217"/>
      <c r="B107" s="144"/>
      <c r="C107" s="8"/>
      <c r="D107" s="237"/>
      <c r="E107" s="145"/>
      <c r="F107" s="9" t="s">
        <v>654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</row>
    <row r="108" spans="1:13">
      <c r="A108" s="217" t="s">
        <v>172</v>
      </c>
      <c r="B108" s="144" t="s">
        <v>252</v>
      </c>
      <c r="C108" s="8"/>
      <c r="D108" s="237" t="s">
        <v>346</v>
      </c>
      <c r="E108" s="145" t="s">
        <v>347</v>
      </c>
      <c r="F108" s="9" t="s">
        <v>253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</row>
    <row r="109" spans="1:13" ht="37.5">
      <c r="A109" s="217"/>
      <c r="B109" s="144"/>
      <c r="C109" s="8"/>
      <c r="D109" s="237"/>
      <c r="E109" s="145"/>
      <c r="F109" s="9" t="s">
        <v>270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</row>
    <row r="110" spans="1:13">
      <c r="A110" s="217"/>
      <c r="B110" s="144"/>
      <c r="C110" s="8"/>
      <c r="D110" s="237"/>
      <c r="E110" s="145"/>
      <c r="F110" s="9" t="s">
        <v>271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</row>
    <row r="111" spans="1:13">
      <c r="A111" s="217"/>
      <c r="B111" s="144"/>
      <c r="C111" s="8"/>
      <c r="D111" s="237"/>
      <c r="E111" s="145"/>
      <c r="F111" s="9" t="s">
        <v>654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0</v>
      </c>
    </row>
    <row r="112" spans="1:13">
      <c r="A112" s="39" t="s">
        <v>275</v>
      </c>
      <c r="B112" s="8" t="s">
        <v>275</v>
      </c>
      <c r="C112" s="8"/>
      <c r="D112" s="9"/>
      <c r="E112" s="9"/>
      <c r="F112" s="9"/>
      <c r="G112" s="45"/>
      <c r="H112" s="45"/>
      <c r="I112" s="45"/>
      <c r="J112" s="45"/>
      <c r="K112" s="45"/>
      <c r="L112" s="45"/>
      <c r="M112" s="45"/>
    </row>
    <row r="113" spans="1:13" ht="102.75" customHeight="1">
      <c r="A113" s="230" t="s">
        <v>349</v>
      </c>
      <c r="B113" s="230"/>
      <c r="C113" s="230"/>
      <c r="D113" s="230"/>
      <c r="E113" s="230"/>
      <c r="F113" s="230"/>
      <c r="G113" s="34" t="s">
        <v>350</v>
      </c>
      <c r="H113" s="34" t="s">
        <v>350</v>
      </c>
      <c r="I113" s="34" t="s">
        <v>350</v>
      </c>
      <c r="J113" s="34" t="s">
        <v>350</v>
      </c>
      <c r="K113" s="34" t="s">
        <v>350</v>
      </c>
      <c r="L113" s="34" t="s">
        <v>350</v>
      </c>
      <c r="M113" s="34" t="s">
        <v>350</v>
      </c>
    </row>
    <row r="114" spans="1:13">
      <c r="A114" s="217" t="s">
        <v>166</v>
      </c>
      <c r="B114" s="144" t="s">
        <v>249</v>
      </c>
      <c r="C114" s="8"/>
      <c r="D114" s="237" t="s">
        <v>346</v>
      </c>
      <c r="E114" s="145" t="s">
        <v>347</v>
      </c>
      <c r="F114" s="9" t="s">
        <v>253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</row>
    <row r="115" spans="1:13" ht="37.5">
      <c r="A115" s="217"/>
      <c r="B115" s="144"/>
      <c r="C115" s="8"/>
      <c r="D115" s="237"/>
      <c r="E115" s="145"/>
      <c r="F115" s="9" t="s">
        <v>270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</row>
    <row r="116" spans="1:13">
      <c r="A116" s="217"/>
      <c r="B116" s="144"/>
      <c r="C116" s="8"/>
      <c r="D116" s="237"/>
      <c r="E116" s="145"/>
      <c r="F116" s="9" t="s">
        <v>271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</row>
    <row r="117" spans="1:13">
      <c r="A117" s="217"/>
      <c r="B117" s="144"/>
      <c r="C117" s="8"/>
      <c r="D117" s="237"/>
      <c r="E117" s="145"/>
      <c r="F117" s="9" t="s">
        <v>654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</row>
    <row r="118" spans="1:13">
      <c r="A118" s="217" t="s">
        <v>167</v>
      </c>
      <c r="B118" s="144" t="s">
        <v>252</v>
      </c>
      <c r="C118" s="8"/>
      <c r="D118" s="237" t="s">
        <v>346</v>
      </c>
      <c r="E118" s="145" t="s">
        <v>347</v>
      </c>
      <c r="F118" s="9" t="s">
        <v>253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</row>
    <row r="119" spans="1:13" ht="37.5">
      <c r="A119" s="217"/>
      <c r="B119" s="144"/>
      <c r="C119" s="8"/>
      <c r="D119" s="237"/>
      <c r="E119" s="145"/>
      <c r="F119" s="9" t="s">
        <v>270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</row>
    <row r="120" spans="1:13">
      <c r="A120" s="217"/>
      <c r="B120" s="144"/>
      <c r="C120" s="8"/>
      <c r="D120" s="237"/>
      <c r="E120" s="145"/>
      <c r="F120" s="9" t="s">
        <v>271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</row>
    <row r="121" spans="1:13">
      <c r="A121" s="217"/>
      <c r="B121" s="144"/>
      <c r="C121" s="8"/>
      <c r="D121" s="237"/>
      <c r="E121" s="145"/>
      <c r="F121" s="9" t="s">
        <v>654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</row>
    <row r="122" spans="1:13">
      <c r="A122" s="39" t="s">
        <v>275</v>
      </c>
      <c r="B122" s="8" t="s">
        <v>275</v>
      </c>
      <c r="C122" s="8" t="s">
        <v>275</v>
      </c>
      <c r="D122" s="8" t="s">
        <v>275</v>
      </c>
      <c r="E122" s="8" t="s">
        <v>275</v>
      </c>
      <c r="F122" s="8" t="s">
        <v>275</v>
      </c>
      <c r="G122" s="9" t="s">
        <v>275</v>
      </c>
      <c r="H122" s="9" t="s">
        <v>275</v>
      </c>
      <c r="I122" s="9" t="s">
        <v>275</v>
      </c>
      <c r="J122" s="9" t="s">
        <v>275</v>
      </c>
      <c r="K122" s="9" t="s">
        <v>275</v>
      </c>
      <c r="L122" s="9" t="s">
        <v>275</v>
      </c>
      <c r="M122" s="9" t="s">
        <v>275</v>
      </c>
    </row>
    <row r="123" spans="1:13">
      <c r="A123" s="142" t="s">
        <v>274</v>
      </c>
      <c r="B123" s="142"/>
      <c r="C123" s="142"/>
      <c r="D123" s="142"/>
      <c r="E123" s="142"/>
      <c r="F123" s="142"/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0</v>
      </c>
    </row>
    <row r="124" spans="1:13">
      <c r="A124" s="142" t="s">
        <v>270</v>
      </c>
      <c r="B124" s="142"/>
      <c r="C124" s="142"/>
      <c r="D124" s="142"/>
      <c r="E124" s="142"/>
      <c r="F124" s="142"/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0</v>
      </c>
    </row>
    <row r="125" spans="1:13">
      <c r="A125" s="142" t="s">
        <v>271</v>
      </c>
      <c r="B125" s="142"/>
      <c r="C125" s="142"/>
      <c r="D125" s="142"/>
      <c r="E125" s="142"/>
      <c r="F125" s="142"/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5">
        <v>0</v>
      </c>
    </row>
    <row r="126" spans="1:13">
      <c r="A126" s="142" t="s">
        <v>272</v>
      </c>
      <c r="B126" s="142"/>
      <c r="C126" s="142"/>
      <c r="D126" s="142"/>
      <c r="E126" s="142"/>
      <c r="F126" s="142"/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0</v>
      </c>
    </row>
    <row r="128" spans="1:13" ht="56.25">
      <c r="B128" s="49" t="s">
        <v>903</v>
      </c>
    </row>
  </sheetData>
  <mergeCells count="41">
    <mergeCell ref="A126:F126"/>
    <mergeCell ref="A118:A121"/>
    <mergeCell ref="B118:B121"/>
    <mergeCell ref="D118:D121"/>
    <mergeCell ref="E118:E121"/>
    <mergeCell ref="A123:F123"/>
    <mergeCell ref="A124:F124"/>
    <mergeCell ref="A125:F125"/>
    <mergeCell ref="A114:A117"/>
    <mergeCell ref="B114:B117"/>
    <mergeCell ref="B104:B107"/>
    <mergeCell ref="F101:F102"/>
    <mergeCell ref="D104:D107"/>
    <mergeCell ref="E101:E102"/>
    <mergeCell ref="A9:M9"/>
    <mergeCell ref="A10:M10"/>
    <mergeCell ref="A11:K11"/>
    <mergeCell ref="B108:B111"/>
    <mergeCell ref="D108:D111"/>
    <mergeCell ref="A55:K55"/>
    <mergeCell ref="A60:K60"/>
    <mergeCell ref="E108:E111"/>
    <mergeCell ref="A101:A102"/>
    <mergeCell ref="D101:D102"/>
    <mergeCell ref="A100:M100"/>
    <mergeCell ref="D114:D117"/>
    <mergeCell ref="E114:E117"/>
    <mergeCell ref="G101:K101"/>
    <mergeCell ref="A103:F103"/>
    <mergeCell ref="A104:A107"/>
    <mergeCell ref="A108:A111"/>
    <mergeCell ref="A113:F113"/>
    <mergeCell ref="B101:B102"/>
    <mergeCell ref="E104:E107"/>
    <mergeCell ref="A14:K14"/>
    <mergeCell ref="A12:A13"/>
    <mergeCell ref="B12:B13"/>
    <mergeCell ref="D12:E12"/>
    <mergeCell ref="F12:K12"/>
    <mergeCell ref="A52:K52"/>
    <mergeCell ref="A50:K50"/>
  </mergeCells>
  <phoneticPr fontId="17" type="noConversion"/>
  <pageMargins left="0.34" right="0.15748031496062992" top="0.19685039370078741" bottom="0.23622047244094491" header="0.15748031496062992" footer="0.15748031496062992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4</vt:i4>
      </vt:variant>
    </vt:vector>
  </HeadingPairs>
  <TitlesOfParts>
    <vt:vector size="15" baseType="lpstr">
      <vt:lpstr>Здравоохранение</vt:lpstr>
      <vt:lpstr>Демография</vt:lpstr>
      <vt:lpstr>Образование</vt:lpstr>
      <vt:lpstr>Культура</vt:lpstr>
      <vt:lpstr>Жилье и горсреда</vt:lpstr>
      <vt:lpstr>Экология</vt:lpstr>
      <vt:lpstr>БКД</vt:lpstr>
      <vt:lpstr>Цифровая экономика</vt:lpstr>
      <vt:lpstr>МСП</vt:lpstr>
      <vt:lpstr>Экспорт</vt:lpstr>
      <vt:lpstr>Производительность труда</vt:lpstr>
      <vt:lpstr>МСП!Заголовки_для_печати</vt:lpstr>
      <vt:lpstr>'Цифровая экономика'!Заголовки_для_печати</vt:lpstr>
      <vt:lpstr>МСП!Область_печати</vt:lpstr>
      <vt:lpstr>Образование!Область_печати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Митрофанова Екатерина Вадимовна</dc:creator>
  <cp:lastModifiedBy>adm18</cp:lastModifiedBy>
  <cp:lastPrinted>2019-05-13T05:01:07Z</cp:lastPrinted>
  <dcterms:created xsi:type="dcterms:W3CDTF">2018-11-23T05:25:27Z</dcterms:created>
  <dcterms:modified xsi:type="dcterms:W3CDTF">2019-12-11T04:02:09Z</dcterms:modified>
</cp:coreProperties>
</file>